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Z:\FRIAA Program Files\EnRLD\Current\Call for Proposals\2025\2025\"/>
    </mc:Choice>
  </mc:AlternateContent>
  <xr:revisionPtr revIDLastSave="0" documentId="13_ncr:1_{2C1BF304-16AC-45E8-8FBF-670755C0F882}" xr6:coauthVersionLast="47" xr6:coauthVersionMax="47" xr10:uidLastSave="{00000000-0000-0000-0000-000000000000}"/>
  <bookViews>
    <workbookView xWindow="-120" yWindow="-120" windowWidth="29040" windowHeight="15840" xr2:uid="{CF21749F-9A7F-4F5F-8F50-C13EDF1FA3A3}"/>
  </bookViews>
  <sheets>
    <sheet name="P14_Budget" sheetId="23" r:id="rId1"/>
    <sheet name="P20_Budget" sheetId="22" r:id="rId2"/>
    <sheet name="P14 and P20_Combined" sheetId="21"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66" i="23" l="1"/>
  <c r="E65" i="23"/>
  <c r="E64" i="23"/>
  <c r="E67" i="23" s="1"/>
  <c r="E61" i="23"/>
  <c r="E60" i="23"/>
  <c r="E59" i="23"/>
  <c r="E62" i="23" s="1"/>
  <c r="E54" i="23"/>
  <c r="E53" i="23"/>
  <c r="E52" i="23"/>
  <c r="E51" i="23"/>
  <c r="E50" i="23"/>
  <c r="E49" i="23"/>
  <c r="E48" i="23"/>
  <c r="E47" i="23"/>
  <c r="E46" i="23"/>
  <c r="E45" i="23"/>
  <c r="E44" i="23"/>
  <c r="E39" i="23"/>
  <c r="E38" i="23"/>
  <c r="E37" i="23"/>
  <c r="E36" i="23"/>
  <c r="E35" i="23"/>
  <c r="E34" i="23"/>
  <c r="E33" i="23"/>
  <c r="E40" i="23" s="1"/>
  <c r="E42" i="23" s="1"/>
  <c r="E32" i="23"/>
  <c r="E31" i="23"/>
  <c r="E30" i="23"/>
  <c r="E29" i="23"/>
  <c r="E24" i="23"/>
  <c r="E23" i="23"/>
  <c r="E22" i="23"/>
  <c r="E21" i="23"/>
  <c r="E20" i="23"/>
  <c r="E19" i="23"/>
  <c r="E18" i="23"/>
  <c r="E17" i="23"/>
  <c r="E16" i="23"/>
  <c r="E15" i="23"/>
  <c r="E25" i="23" s="1"/>
  <c r="E27" i="23" s="1"/>
  <c r="E10" i="23"/>
  <c r="E9" i="23"/>
  <c r="E8" i="23"/>
  <c r="E7" i="23"/>
  <c r="E6" i="23"/>
  <c r="E5" i="23"/>
  <c r="E11" i="23" s="1"/>
  <c r="E67" i="22"/>
  <c r="E66" i="22"/>
  <c r="E65" i="22"/>
  <c r="E64" i="22"/>
  <c r="E62" i="22"/>
  <c r="E61" i="22"/>
  <c r="E60" i="22"/>
  <c r="E59" i="22"/>
  <c r="E54" i="22"/>
  <c r="E53" i="22"/>
  <c r="E52" i="22"/>
  <c r="E51" i="22"/>
  <c r="E50" i="22"/>
  <c r="E49" i="22"/>
  <c r="E48" i="22"/>
  <c r="E47" i="22"/>
  <c r="E46" i="22"/>
  <c r="E45" i="22"/>
  <c r="E44" i="22"/>
  <c r="E39" i="22"/>
  <c r="E38" i="22"/>
  <c r="E37" i="22"/>
  <c r="E36" i="22"/>
  <c r="E35" i="22"/>
  <c r="E34" i="22"/>
  <c r="E33" i="22"/>
  <c r="E32" i="22"/>
  <c r="E31" i="22"/>
  <c r="E30" i="22"/>
  <c r="E29" i="22"/>
  <c r="E24" i="22"/>
  <c r="E23" i="22"/>
  <c r="E22" i="22"/>
  <c r="E21" i="22"/>
  <c r="E20" i="22"/>
  <c r="E19" i="22"/>
  <c r="E18" i="22"/>
  <c r="E17" i="22"/>
  <c r="E16" i="22"/>
  <c r="E15" i="22"/>
  <c r="E10" i="22"/>
  <c r="E9" i="22"/>
  <c r="E8" i="22"/>
  <c r="E7" i="22"/>
  <c r="E6" i="22"/>
  <c r="E5" i="22"/>
  <c r="E67" i="21"/>
  <c r="E65" i="21"/>
  <c r="E66" i="21"/>
  <c r="E64" i="21"/>
  <c r="E60" i="21"/>
  <c r="E61" i="21"/>
  <c r="E59" i="21"/>
  <c r="E50" i="21"/>
  <c r="E45" i="21"/>
  <c r="E46" i="21"/>
  <c r="E47" i="21"/>
  <c r="E48" i="21"/>
  <c r="E49" i="21"/>
  <c r="E51" i="21"/>
  <c r="E52" i="21"/>
  <c r="E53" i="21"/>
  <c r="E54" i="21"/>
  <c r="E44" i="21"/>
  <c r="E30" i="21"/>
  <c r="E31" i="21"/>
  <c r="E32" i="21"/>
  <c r="E33" i="21"/>
  <c r="E34" i="21"/>
  <c r="E35" i="21"/>
  <c r="E36" i="21"/>
  <c r="E37" i="21"/>
  <c r="E38" i="21"/>
  <c r="E39" i="21"/>
  <c r="E29" i="21"/>
  <c r="E16" i="21"/>
  <c r="E17" i="21"/>
  <c r="E18" i="21"/>
  <c r="E19" i="21"/>
  <c r="E20" i="21"/>
  <c r="E21" i="21"/>
  <c r="E22" i="21"/>
  <c r="E23" i="21"/>
  <c r="E24" i="21"/>
  <c r="E15" i="21"/>
  <c r="E9" i="21"/>
  <c r="E10" i="21"/>
  <c r="E6" i="21"/>
  <c r="E7" i="21"/>
  <c r="E8" i="21"/>
  <c r="E5" i="21"/>
  <c r="E25" i="22" l="1"/>
  <c r="E27" i="22" s="1"/>
  <c r="E55" i="23"/>
  <c r="E57" i="23" s="1"/>
  <c r="E55" i="21"/>
  <c r="E57" i="21" s="1"/>
  <c r="E55" i="22"/>
  <c r="E57" i="22" s="1"/>
  <c r="E40" i="22"/>
  <c r="E42" i="22" s="1"/>
  <c r="E11" i="22"/>
  <c r="E13" i="23"/>
  <c r="E69" i="23"/>
  <c r="E71" i="23" s="1"/>
  <c r="E13" i="22"/>
  <c r="E69" i="22"/>
  <c r="E71" i="22" s="1"/>
  <c r="E40" i="21"/>
  <c r="E42" i="21" s="1"/>
  <c r="E25" i="21"/>
  <c r="E27" i="21" s="1"/>
  <c r="E11" i="21"/>
  <c r="E69" i="21" l="1"/>
  <c r="E71" i="21" s="1"/>
  <c r="E13" i="21"/>
  <c r="E62" i="21"/>
</calcChain>
</file>

<file path=xl/sharedStrings.xml><?xml version="1.0" encoding="utf-8"?>
<sst xmlns="http://schemas.openxmlformats.org/spreadsheetml/2006/main" count="453" uniqueCount="81">
  <si>
    <t>Final Reporting</t>
  </si>
  <si>
    <t>Proposed Project Total</t>
  </si>
  <si>
    <t>Office Compilation</t>
  </si>
  <si>
    <t>Subtotal - Preparation</t>
  </si>
  <si>
    <t>Subtotal - Office Compilation</t>
  </si>
  <si>
    <t>Subtotal - Final Reporting</t>
  </si>
  <si>
    <t>Units</t>
  </si>
  <si>
    <t>Total</t>
  </si>
  <si>
    <r>
      <t>Proposed Project Cost/Hectare</t>
    </r>
    <r>
      <rPr>
        <b/>
        <vertAlign val="superscript"/>
        <sz val="11"/>
        <rFont val="Calibri"/>
        <family val="2"/>
        <scheme val="minor"/>
      </rPr>
      <t>10</t>
    </r>
  </si>
  <si>
    <r>
      <t>Project Hectares</t>
    </r>
    <r>
      <rPr>
        <b/>
        <vertAlign val="superscript"/>
        <sz val="11"/>
        <color theme="1"/>
        <rFont val="Calibri"/>
        <family val="2"/>
        <scheme val="minor"/>
      </rPr>
      <t>9</t>
    </r>
  </si>
  <si>
    <t>Assumptions:</t>
  </si>
  <si>
    <t>9 - Estimated total project hectares (depending on area/scope)</t>
  </si>
  <si>
    <t>10 - Proposals will be evaluated on a cost per hectare basis</t>
  </si>
  <si>
    <t>Preparation</t>
  </si>
  <si>
    <t>Proposed Activity</t>
  </si>
  <si>
    <r>
      <t xml:space="preserve">Note: </t>
    </r>
    <r>
      <rPr>
        <b/>
        <sz val="11"/>
        <color rgb="FFFF0000"/>
        <rFont val="Calibri"/>
        <family val="2"/>
        <scheme val="minor"/>
      </rPr>
      <t xml:space="preserve">All text in red is sample information for illustration purposes only </t>
    </r>
    <r>
      <rPr>
        <b/>
        <sz val="11"/>
        <color theme="1"/>
        <rFont val="Calibri"/>
        <family val="2"/>
        <scheme val="minor"/>
      </rPr>
      <t>and should be replaced with information that is relevant to the applicant. All rates provided are considered to be examples and may not be reflective of current market value, nor should they be taken as guidelines or absolutes.</t>
    </r>
  </si>
  <si>
    <t xml:space="preserve">Phase 2 - Mechanical Site Preparation </t>
  </si>
  <si>
    <t>Phase 3 - Chemical Site Preparation</t>
  </si>
  <si>
    <t>Phase 4 - Planting</t>
  </si>
  <si>
    <t>Reforestation Workplan Schedule</t>
  </si>
  <si>
    <t>Subtotal - Chemical Site Preparation</t>
  </si>
  <si>
    <t>Subtotal - Mechanical Site Preparation</t>
  </si>
  <si>
    <t>Phase 1 - Preparation (planning, review shapefiles, block layout, admin, etc.)</t>
  </si>
  <si>
    <t>Project Hectares</t>
  </si>
  <si>
    <t>Proposed Phase Cost/Hectare</t>
  </si>
  <si>
    <t>Off-Target Application Assessment</t>
  </si>
  <si>
    <t>Subtotal - Planting</t>
  </si>
  <si>
    <r>
      <t>Project Management</t>
    </r>
    <r>
      <rPr>
        <vertAlign val="superscript"/>
        <sz val="11"/>
        <color theme="1"/>
        <rFont val="Calibri"/>
        <family val="2"/>
        <scheme val="minor"/>
      </rPr>
      <t>1</t>
    </r>
  </si>
  <si>
    <r>
      <t>Staffing</t>
    </r>
    <r>
      <rPr>
        <vertAlign val="superscript"/>
        <sz val="11"/>
        <color theme="1"/>
        <rFont val="Calibri"/>
        <family val="2"/>
        <scheme val="minor"/>
      </rPr>
      <t>3</t>
    </r>
    <r>
      <rPr>
        <sz val="11"/>
        <color theme="1"/>
        <rFont val="Calibri"/>
        <family val="2"/>
        <scheme val="minor"/>
      </rPr>
      <t xml:space="preserve"> (if required)</t>
    </r>
  </si>
  <si>
    <t>GIS tasks - spatial data mgmt &amp; mapping</t>
  </si>
  <si>
    <r>
      <t>Project / Planning Silviculture Forester</t>
    </r>
    <r>
      <rPr>
        <vertAlign val="superscript"/>
        <sz val="11"/>
        <color theme="1"/>
        <rFont val="Calibri"/>
        <family val="2"/>
        <scheme val="minor"/>
      </rPr>
      <t>2</t>
    </r>
  </si>
  <si>
    <t>1 - Registered Professional Practitioner  - office rate at 8 hrs/day (average)</t>
  </si>
  <si>
    <t>2 - Registered Professional Practitioner  - field rate at 10 hrs/day (average) and includes… (eg. field equipment, truck, etc.)</t>
  </si>
  <si>
    <r>
      <t>Staffing</t>
    </r>
    <r>
      <rPr>
        <vertAlign val="superscript"/>
        <sz val="11"/>
        <color theme="1"/>
        <rFont val="Calibri"/>
        <family val="2"/>
        <scheme val="minor"/>
      </rPr>
      <t>3,4</t>
    </r>
    <r>
      <rPr>
        <sz val="11"/>
        <color theme="1"/>
        <rFont val="Calibri"/>
        <family val="2"/>
        <scheme val="minor"/>
      </rPr>
      <t xml:space="preserve"> (if required)</t>
    </r>
  </si>
  <si>
    <t>4 - Intermediate / Junior Professional - field rate at 10 hrs/day (average) and includes… (eg. field equipment, truck, etc.)</t>
  </si>
  <si>
    <t>3 - Intermediate / Junior Professional - office rate at 8 hrs/day (average)</t>
  </si>
  <si>
    <r>
      <t>Sub-contractor</t>
    </r>
    <r>
      <rPr>
        <vertAlign val="superscript"/>
        <sz val="11"/>
        <rFont val="Calibri"/>
        <family val="2"/>
        <scheme val="minor"/>
      </rPr>
      <t>5</t>
    </r>
    <r>
      <rPr>
        <sz val="11"/>
        <rFont val="Calibri"/>
        <family val="2"/>
        <scheme val="minor"/>
      </rPr>
      <t xml:space="preserve"> (describe)</t>
    </r>
  </si>
  <si>
    <r>
      <t>Misc.</t>
    </r>
    <r>
      <rPr>
        <vertAlign val="superscript"/>
        <sz val="11"/>
        <rFont val="Calibri"/>
        <family val="2"/>
        <scheme val="minor"/>
      </rPr>
      <t>6</t>
    </r>
    <r>
      <rPr>
        <sz val="11"/>
        <rFont val="Calibri"/>
        <family val="2"/>
        <scheme val="minor"/>
      </rPr>
      <t xml:space="preserve"> (describe)</t>
    </r>
  </si>
  <si>
    <r>
      <t>Helicopter</t>
    </r>
    <r>
      <rPr>
        <vertAlign val="superscript"/>
        <sz val="11"/>
        <rFont val="Calibri"/>
        <family val="2"/>
        <scheme val="minor"/>
      </rPr>
      <t>8</t>
    </r>
    <r>
      <rPr>
        <sz val="11"/>
        <rFont val="Calibri"/>
        <family val="2"/>
        <scheme val="minor"/>
      </rPr>
      <t xml:space="preserve">  (if required)</t>
    </r>
  </si>
  <si>
    <r>
      <t>Helicopter</t>
    </r>
    <r>
      <rPr>
        <vertAlign val="superscript"/>
        <sz val="11"/>
        <rFont val="Calibri"/>
        <family val="2"/>
        <scheme val="minor"/>
      </rPr>
      <t>8</t>
    </r>
    <r>
      <rPr>
        <sz val="11"/>
        <rFont val="Calibri"/>
        <family val="2"/>
        <scheme val="minor"/>
      </rPr>
      <t xml:space="preserve"> (if required)</t>
    </r>
  </si>
  <si>
    <t>5 - Describe sub-contracted work (if applicable)</t>
  </si>
  <si>
    <t>6 - Describe miscellaneous items (if applicable)</t>
  </si>
  <si>
    <t>7 - Accomodation and sustenance can be per diem, at cost with reciepts, or reasonable average rates</t>
  </si>
  <si>
    <t xml:space="preserve">8 - "Dry" (no fuel/oil) or "Wet" (fuel/oil included) rate, etc. </t>
  </si>
  <si>
    <t>Vehicle (inc. mileage)</t>
  </si>
  <si>
    <t>Pile Burning &amp; Scanning</t>
  </si>
  <si>
    <t>Buncher</t>
  </si>
  <si>
    <t>No. of Units</t>
  </si>
  <si>
    <t>hours</t>
  </si>
  <si>
    <t>-</t>
  </si>
  <si>
    <t>Unit Cost</t>
  </si>
  <si>
    <t>$ / ha</t>
  </si>
  <si>
    <t>days</t>
  </si>
  <si>
    <t>man hours</t>
  </si>
  <si>
    <t xml:space="preserve">Chemical Site Prep </t>
  </si>
  <si>
    <r>
      <t>Accomodation (incl. sustenance)</t>
    </r>
    <r>
      <rPr>
        <vertAlign val="superscript"/>
        <sz val="11"/>
        <rFont val="Calibri"/>
        <family val="2"/>
        <scheme val="minor"/>
      </rPr>
      <t>7</t>
    </r>
  </si>
  <si>
    <t>Vehicle (incl. mileage)</t>
  </si>
  <si>
    <t>Nursery Costs (incl. transport)</t>
  </si>
  <si>
    <t># seedlings</t>
  </si>
  <si>
    <t xml:space="preserve">Planting Activities </t>
  </si>
  <si>
    <t>Fall 2024</t>
  </si>
  <si>
    <t>Winter 2025</t>
  </si>
  <si>
    <t>Spring 2025</t>
  </si>
  <si>
    <t>Mechanical Site Preparation</t>
  </si>
  <si>
    <t>Chemical Site Preparation</t>
  </si>
  <si>
    <t>Planting</t>
  </si>
  <si>
    <t>Oct - Dec</t>
  </si>
  <si>
    <t>Jan - Mar</t>
  </si>
  <si>
    <t>Apr - May</t>
  </si>
  <si>
    <t>Jun - Aug</t>
  </si>
  <si>
    <t>Sept - Dec</t>
  </si>
  <si>
    <t>Apr - Jun</t>
  </si>
  <si>
    <t>Order Seedlings</t>
  </si>
  <si>
    <t>Phase 4 - Planting Activities</t>
  </si>
  <si>
    <t>Summer 2025</t>
  </si>
  <si>
    <t>Fall 2025</t>
  </si>
  <si>
    <t>Winter 2026</t>
  </si>
  <si>
    <t>Spring 2026</t>
  </si>
  <si>
    <t xml:space="preserve">EnRLD 2025 Reforestation Activities Budget (P14 and P20) </t>
  </si>
  <si>
    <t>EnRLD 2025 Reforestation Activities Budget - FMU P20 ONLY</t>
  </si>
  <si>
    <t>EnRLD 2025 Reforestation Activities Budget - FMU P14 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</si>
</sst>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quot;$&quot;* #,##0.00_-;_-&quot;$&quot;* &quot;-&quot;??_-;_-@_-"/>
    <numFmt numFmtId="43" formatCode="_-* #,##0.00_-;\-* #,##0.00_-;_-* &quot;-&quot;??_-;_-@_-"/>
    <numFmt numFmtId="164" formatCode="_-[$$-1009]* #,##0.00_-;\-[$$-1009]* #,##0.00_-;_-[$$-1009]* &quot;-&quot;??_-;_-@_-"/>
    <numFmt numFmtId="165" formatCode="0.0"/>
  </numFmts>
  <fonts count="13" x14ac:knownFonts="1">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sz val="11"/>
      <color theme="1"/>
      <name val="Calibri"/>
      <family val="2"/>
      <scheme val="minor"/>
    </font>
    <font>
      <b/>
      <sz val="16"/>
      <color theme="1"/>
      <name val="Calibri"/>
      <family val="2"/>
      <scheme val="minor"/>
    </font>
    <font>
      <b/>
      <sz val="11"/>
      <color rgb="FFFF0000"/>
      <name val="Calibri"/>
      <family val="2"/>
      <scheme val="minor"/>
    </font>
    <font>
      <vertAlign val="superscript"/>
      <sz val="11"/>
      <color theme="1"/>
      <name val="Calibri"/>
      <family val="2"/>
      <scheme val="minor"/>
    </font>
    <font>
      <vertAlign val="superscript"/>
      <sz val="11"/>
      <name val="Calibri"/>
      <family val="2"/>
      <scheme val="minor"/>
    </font>
    <font>
      <b/>
      <vertAlign val="superscript"/>
      <sz val="11"/>
      <name val="Calibri"/>
      <family val="2"/>
      <scheme val="minor"/>
    </font>
    <font>
      <b/>
      <vertAlign val="superscript"/>
      <sz val="11"/>
      <color theme="1"/>
      <name val="Calibri"/>
      <family val="2"/>
      <scheme val="minor"/>
    </font>
    <font>
      <sz val="11"/>
      <color rgb="FFFF0000"/>
      <name val="Calibri"/>
      <family val="2"/>
      <scheme val="minor"/>
    </font>
    <font>
      <b/>
      <sz val="14"/>
      <color theme="1"/>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rgb="FF92D050"/>
        <bgColor indexed="64"/>
      </patternFill>
    </fill>
    <fill>
      <patternFill patternType="solid">
        <fgColor rgb="FFFF9999"/>
        <bgColor indexed="64"/>
      </patternFill>
    </fill>
    <fill>
      <patternFill patternType="solid">
        <fgColor rgb="FFFFFF66"/>
        <bgColor indexed="64"/>
      </patternFill>
    </fill>
    <fill>
      <patternFill patternType="solid">
        <fgColor rgb="FFFFCC99"/>
        <bgColor indexed="64"/>
      </patternFill>
    </fill>
    <fill>
      <patternFill patternType="solid">
        <fgColor rgb="FFFFCCFF"/>
        <bgColor indexed="64"/>
      </patternFill>
    </fill>
    <fill>
      <patternFill patternType="solid">
        <fgColor theme="8" tint="0.39997558519241921"/>
        <bgColor indexed="64"/>
      </patternFill>
    </fill>
    <fill>
      <patternFill patternType="solid">
        <fgColor rgb="FFFFFF00"/>
        <bgColor indexed="64"/>
      </patternFill>
    </fill>
  </fills>
  <borders count="19">
    <border>
      <left/>
      <right/>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style="thin">
        <color auto="1"/>
      </left>
      <right/>
      <top style="thin">
        <color auto="1"/>
      </top>
      <bottom/>
      <diagonal/>
    </border>
    <border>
      <left style="thin">
        <color auto="1"/>
      </left>
      <right/>
      <top/>
      <bottom style="thin">
        <color auto="1"/>
      </bottom>
      <diagonal/>
    </border>
    <border>
      <left/>
      <right/>
      <top/>
      <bottom style="thin">
        <color auto="1"/>
      </bottom>
      <diagonal/>
    </border>
    <border>
      <left style="thin">
        <color auto="1"/>
      </left>
      <right/>
      <top/>
      <bottom/>
      <diagonal/>
    </border>
    <border>
      <left style="medium">
        <color indexed="64"/>
      </left>
      <right/>
      <top style="medium">
        <color indexed="64"/>
      </top>
      <bottom/>
      <diagonal/>
    </border>
    <border>
      <left/>
      <right/>
      <top style="medium">
        <color indexed="64"/>
      </top>
      <bottom/>
      <diagonal/>
    </border>
    <border>
      <left/>
      <right style="thin">
        <color auto="1"/>
      </right>
      <top style="medium">
        <color indexed="64"/>
      </top>
      <bottom/>
      <diagonal/>
    </border>
    <border>
      <left style="thin">
        <color auto="1"/>
      </left>
      <right/>
      <top style="medium">
        <color indexed="64"/>
      </top>
      <bottom/>
      <diagonal/>
    </border>
    <border>
      <left style="medium">
        <color indexed="64"/>
      </left>
      <right/>
      <top/>
      <bottom style="thin">
        <color auto="1"/>
      </bottom>
      <diagonal/>
    </border>
    <border>
      <left style="medium">
        <color indexed="64"/>
      </left>
      <right style="thin">
        <color auto="1"/>
      </right>
      <top style="thin">
        <color auto="1"/>
      </top>
      <bottom style="thin">
        <color auto="1"/>
      </bottom>
      <diagonal/>
    </border>
    <border>
      <left style="medium">
        <color indexed="64"/>
      </left>
      <right/>
      <top style="thin">
        <color auto="1"/>
      </top>
      <bottom style="thin">
        <color auto="1"/>
      </bottom>
      <diagonal/>
    </border>
  </borders>
  <cellStyleXfs count="3">
    <xf numFmtId="0" fontId="0" fillId="0" borderId="0"/>
    <xf numFmtId="44" fontId="4" fillId="0" borderId="0" applyFont="0" applyFill="0" applyBorder="0" applyAlignment="0" applyProtection="0"/>
    <xf numFmtId="43" fontId="4" fillId="0" borderId="0" applyFont="0" applyFill="0" applyBorder="0" applyAlignment="0" applyProtection="0"/>
  </cellStyleXfs>
  <cellXfs count="134">
    <xf numFmtId="0" fontId="0" fillId="0" borderId="0" xfId="0"/>
    <xf numFmtId="0" fontId="2" fillId="0" borderId="0" xfId="0" applyFont="1"/>
    <xf numFmtId="0" fontId="0" fillId="0" borderId="1" xfId="0" applyBorder="1"/>
    <xf numFmtId="0" fontId="2" fillId="0" borderId="1" xfId="0" applyFont="1" applyBorder="1"/>
    <xf numFmtId="0" fontId="3" fillId="0" borderId="2" xfId="0" applyFont="1" applyBorder="1"/>
    <xf numFmtId="0" fontId="0" fillId="0" borderId="2" xfId="0" applyBorder="1"/>
    <xf numFmtId="0" fontId="2" fillId="0" borderId="3" xfId="0" applyFont="1" applyBorder="1"/>
    <xf numFmtId="165" fontId="3" fillId="0" borderId="2" xfId="0" applyNumberFormat="1" applyFont="1" applyBorder="1"/>
    <xf numFmtId="165" fontId="0" fillId="0" borderId="0" xfId="0" applyNumberFormat="1"/>
    <xf numFmtId="0" fontId="0" fillId="0" borderId="0" xfId="0" applyAlignment="1">
      <alignment horizontal="left"/>
    </xf>
    <xf numFmtId="44" fontId="2" fillId="0" borderId="0" xfId="1" applyFont="1" applyBorder="1"/>
    <xf numFmtId="44" fontId="3" fillId="0" borderId="0" xfId="1" applyFont="1" applyBorder="1"/>
    <xf numFmtId="44" fontId="2" fillId="0" borderId="0" xfId="1" applyFont="1" applyFill="1" applyBorder="1"/>
    <xf numFmtId="0" fontId="0" fillId="0" borderId="0" xfId="0" applyAlignment="1">
      <alignment horizontal="left" wrapText="1"/>
    </xf>
    <xf numFmtId="164" fontId="0" fillId="0" borderId="0" xfId="0" applyNumberFormat="1"/>
    <xf numFmtId="3" fontId="3" fillId="0" borderId="0" xfId="1" applyNumberFormat="1" applyFont="1" applyBorder="1"/>
    <xf numFmtId="0" fontId="0" fillId="0" borderId="0" xfId="0" applyAlignment="1">
      <alignment horizontal="center"/>
    </xf>
    <xf numFmtId="44" fontId="3" fillId="0" borderId="0" xfId="1" applyFont="1" applyFill="1" applyBorder="1"/>
    <xf numFmtId="44" fontId="0" fillId="0" borderId="0" xfId="1" applyFont="1" applyFill="1" applyBorder="1"/>
    <xf numFmtId="164" fontId="1" fillId="0" borderId="0" xfId="0" applyNumberFormat="1" applyFont="1"/>
    <xf numFmtId="44" fontId="0" fillId="0" borderId="0" xfId="0" applyNumberFormat="1"/>
    <xf numFmtId="44" fontId="6" fillId="0" borderId="0" xfId="0" applyNumberFormat="1" applyFont="1"/>
    <xf numFmtId="0" fontId="1" fillId="0" borderId="8" xfId="0" applyFont="1" applyBorder="1" applyAlignment="1">
      <alignment horizontal="center" vertical="center" wrapText="1"/>
    </xf>
    <xf numFmtId="0" fontId="1" fillId="0" borderId="11" xfId="0" applyFont="1" applyBorder="1" applyAlignment="1">
      <alignment horizontal="center" vertical="center" wrapText="1"/>
    </xf>
    <xf numFmtId="0" fontId="1" fillId="2" borderId="1" xfId="0" applyFont="1" applyFill="1" applyBorder="1" applyAlignment="1">
      <alignment wrapText="1"/>
    </xf>
    <xf numFmtId="0" fontId="1" fillId="2" borderId="1" xfId="0" applyFont="1" applyFill="1" applyBorder="1" applyAlignment="1">
      <alignment horizontal="center"/>
    </xf>
    <xf numFmtId="165" fontId="1" fillId="2" borderId="1" xfId="0" applyNumberFormat="1" applyFont="1" applyFill="1" applyBorder="1" applyAlignment="1">
      <alignment horizontal="center"/>
    </xf>
    <xf numFmtId="0" fontId="1" fillId="0" borderId="0" xfId="0" applyFont="1"/>
    <xf numFmtId="44" fontId="11" fillId="0" borderId="1" xfId="1" applyFont="1" applyBorder="1"/>
    <xf numFmtId="44" fontId="11" fillId="0" borderId="1" xfId="1" applyFont="1" applyFill="1" applyBorder="1"/>
    <xf numFmtId="44" fontId="6" fillId="0" borderId="1" xfId="1" applyFont="1" applyBorder="1"/>
    <xf numFmtId="0" fontId="2" fillId="0" borderId="3" xfId="0" applyFont="1" applyBorder="1" applyAlignment="1">
      <alignment wrapText="1"/>
    </xf>
    <xf numFmtId="43" fontId="1" fillId="0" borderId="1" xfId="2" applyFont="1" applyBorder="1"/>
    <xf numFmtId="44" fontId="11" fillId="0" borderId="1" xfId="0" applyNumberFormat="1" applyFont="1" applyBorder="1"/>
    <xf numFmtId="44" fontId="11" fillId="0" borderId="5" xfId="0" applyNumberFormat="1" applyFont="1" applyBorder="1"/>
    <xf numFmtId="165" fontId="11" fillId="0" borderId="1" xfId="1" applyNumberFormat="1" applyFont="1" applyBorder="1"/>
    <xf numFmtId="165" fontId="11" fillId="0" borderId="5" xfId="1" applyNumberFormat="1" applyFont="1" applyBorder="1"/>
    <xf numFmtId="165" fontId="11" fillId="0" borderId="3" xfId="1" applyNumberFormat="1" applyFont="1" applyBorder="1"/>
    <xf numFmtId="0" fontId="11" fillId="0" borderId="1" xfId="1" applyNumberFormat="1" applyFont="1" applyBorder="1" applyAlignment="1">
      <alignment horizontal="center"/>
    </xf>
    <xf numFmtId="0" fontId="11" fillId="0" borderId="3" xfId="1" applyNumberFormat="1" applyFont="1" applyBorder="1" applyAlignment="1">
      <alignment horizontal="center"/>
    </xf>
    <xf numFmtId="165" fontId="11" fillId="0" borderId="1" xfId="1" applyNumberFormat="1" applyFont="1" applyBorder="1" applyAlignment="1">
      <alignment horizontal="right"/>
    </xf>
    <xf numFmtId="165" fontId="11" fillId="0" borderId="5" xfId="1" applyNumberFormat="1" applyFont="1" applyBorder="1" applyAlignment="1">
      <alignment horizontal="right"/>
    </xf>
    <xf numFmtId="0" fontId="11" fillId="0" borderId="1" xfId="0" applyFont="1" applyBorder="1" applyAlignment="1">
      <alignment horizontal="center"/>
    </xf>
    <xf numFmtId="165" fontId="11" fillId="0" borderId="1" xfId="0" applyNumberFormat="1" applyFont="1" applyBorder="1" applyAlignment="1">
      <alignment horizontal="right"/>
    </xf>
    <xf numFmtId="44" fontId="11" fillId="0" borderId="1" xfId="0" applyNumberFormat="1" applyFont="1" applyBorder="1" applyAlignment="1">
      <alignment horizontal="right"/>
    </xf>
    <xf numFmtId="43" fontId="11" fillId="0" borderId="1" xfId="2" applyFont="1" applyBorder="1" applyAlignment="1">
      <alignment horizontal="right"/>
    </xf>
    <xf numFmtId="44" fontId="6" fillId="0" borderId="1" xfId="1" applyFont="1" applyFill="1" applyBorder="1"/>
    <xf numFmtId="43" fontId="3" fillId="0" borderId="1" xfId="2" applyFont="1" applyBorder="1"/>
    <xf numFmtId="0" fontId="1" fillId="0" borderId="0" xfId="0" applyFont="1" applyAlignment="1">
      <alignment vertical="center" wrapText="1"/>
    </xf>
    <xf numFmtId="17" fontId="1" fillId="0" borderId="0" xfId="0" applyNumberFormat="1" applyFont="1" applyAlignment="1">
      <alignment horizontal="center"/>
    </xf>
    <xf numFmtId="15" fontId="11" fillId="0" borderId="0" xfId="0" applyNumberFormat="1" applyFont="1" applyAlignment="1">
      <alignment horizontal="center"/>
    </xf>
    <xf numFmtId="0" fontId="5" fillId="0" borderId="0" xfId="0" applyFont="1" applyAlignment="1">
      <alignment vertical="center"/>
    </xf>
    <xf numFmtId="0" fontId="1" fillId="0" borderId="0" xfId="0" applyFont="1" applyAlignment="1">
      <alignment wrapText="1"/>
    </xf>
    <xf numFmtId="0" fontId="1" fillId="4" borderId="0" xfId="0" applyFont="1" applyFill="1" applyAlignment="1">
      <alignment horizontal="center" wrapText="1"/>
    </xf>
    <xf numFmtId="17" fontId="1" fillId="2" borderId="9" xfId="0" applyNumberFormat="1" applyFont="1" applyFill="1" applyBorder="1" applyAlignment="1">
      <alignment horizontal="center"/>
    </xf>
    <xf numFmtId="17" fontId="1" fillId="2" borderId="10" xfId="0" applyNumberFormat="1" applyFont="1" applyFill="1" applyBorder="1" applyAlignment="1">
      <alignment horizontal="center"/>
    </xf>
    <xf numFmtId="17" fontId="1" fillId="2" borderId="7" xfId="0" applyNumberFormat="1" applyFont="1" applyFill="1" applyBorder="1" applyAlignment="1">
      <alignment horizontal="center"/>
    </xf>
    <xf numFmtId="17" fontId="11" fillId="0" borderId="9" xfId="0" applyNumberFormat="1" applyFont="1" applyBorder="1" applyAlignment="1">
      <alignment horizontal="center"/>
    </xf>
    <xf numFmtId="17" fontId="11" fillId="0" borderId="10" xfId="0" applyNumberFormat="1" applyFont="1" applyBorder="1" applyAlignment="1">
      <alignment horizontal="center"/>
    </xf>
    <xf numFmtId="17" fontId="11" fillId="0" borderId="7" xfId="0" applyNumberFormat="1" applyFont="1" applyBorder="1" applyAlignment="1">
      <alignment horizontal="center"/>
    </xf>
    <xf numFmtId="165" fontId="3" fillId="0" borderId="1" xfId="0" applyNumberFormat="1" applyFont="1" applyBorder="1" applyAlignment="1">
      <alignment horizontal="right"/>
    </xf>
    <xf numFmtId="165" fontId="3" fillId="0" borderId="3" xfId="1" applyNumberFormat="1" applyFont="1" applyBorder="1"/>
    <xf numFmtId="44" fontId="3" fillId="3" borderId="0" xfId="1" applyFont="1" applyFill="1" applyBorder="1"/>
    <xf numFmtId="0" fontId="1" fillId="0" borderId="15" xfId="0" applyFont="1" applyBorder="1" applyAlignment="1">
      <alignment horizontal="center" vertical="center" wrapText="1"/>
    </xf>
    <xf numFmtId="0" fontId="1" fillId="2" borderId="17" xfId="0" applyFont="1" applyFill="1" applyBorder="1" applyAlignment="1">
      <alignment wrapText="1"/>
    </xf>
    <xf numFmtId="0" fontId="0" fillId="0" borderId="17" xfId="0" applyBorder="1"/>
    <xf numFmtId="0" fontId="2" fillId="0" borderId="18" xfId="0" applyFont="1" applyBorder="1"/>
    <xf numFmtId="0" fontId="2" fillId="0" borderId="18" xfId="0" applyFont="1" applyBorder="1" applyAlignment="1">
      <alignment wrapText="1"/>
    </xf>
    <xf numFmtId="0" fontId="2" fillId="0" borderId="17" xfId="0" applyFont="1" applyBorder="1"/>
    <xf numFmtId="0" fontId="3" fillId="0" borderId="0" xfId="0" applyFont="1"/>
    <xf numFmtId="165" fontId="3" fillId="0" borderId="0" xfId="0" applyNumberFormat="1" applyFont="1"/>
    <xf numFmtId="17" fontId="11" fillId="0" borderId="5" xfId="0" applyNumberFormat="1" applyFont="1" applyBorder="1" applyAlignment="1">
      <alignment horizontal="center"/>
    </xf>
    <xf numFmtId="0" fontId="1" fillId="0" borderId="0" xfId="0" applyFont="1" applyAlignment="1">
      <alignment horizontal="left" wrapText="1"/>
    </xf>
    <xf numFmtId="0" fontId="1" fillId="7" borderId="3" xfId="0" applyFont="1" applyFill="1" applyBorder="1" applyAlignment="1">
      <alignment horizontal="left"/>
    </xf>
    <xf numFmtId="0" fontId="1" fillId="7" borderId="4" xfId="0" applyFont="1" applyFill="1" applyBorder="1" applyAlignment="1">
      <alignment horizontal="left"/>
    </xf>
    <xf numFmtId="0" fontId="1" fillId="7" borderId="5" xfId="0" applyFont="1" applyFill="1" applyBorder="1" applyAlignment="1">
      <alignment horizontal="left"/>
    </xf>
    <xf numFmtId="0" fontId="1" fillId="0" borderId="3" xfId="0" applyFont="1" applyBorder="1" applyAlignment="1">
      <alignment horizontal="right"/>
    </xf>
    <xf numFmtId="0" fontId="1" fillId="0" borderId="4" xfId="0" applyFont="1" applyBorder="1" applyAlignment="1">
      <alignment horizontal="right"/>
    </xf>
    <xf numFmtId="0" fontId="1" fillId="0" borderId="5" xfId="0" applyFont="1" applyBorder="1" applyAlignment="1">
      <alignment horizontal="right"/>
    </xf>
    <xf numFmtId="0" fontId="0" fillId="2" borderId="3" xfId="0" applyFill="1" applyBorder="1" applyAlignment="1">
      <alignment horizontal="center"/>
    </xf>
    <xf numFmtId="0" fontId="0" fillId="2" borderId="4" xfId="0" applyFill="1" applyBorder="1" applyAlignment="1">
      <alignment horizontal="center"/>
    </xf>
    <xf numFmtId="0" fontId="0" fillId="2" borderId="5" xfId="0" applyFill="1" applyBorder="1" applyAlignment="1">
      <alignment horizontal="center"/>
    </xf>
    <xf numFmtId="0" fontId="1" fillId="0" borderId="3" xfId="0" applyFont="1" applyBorder="1" applyAlignment="1">
      <alignment horizontal="left"/>
    </xf>
    <xf numFmtId="0" fontId="1" fillId="0" borderId="4" xfId="0" applyFont="1" applyBorder="1" applyAlignment="1">
      <alignment horizontal="left"/>
    </xf>
    <xf numFmtId="0" fontId="1" fillId="0" borderId="5" xfId="0" applyFont="1" applyBorder="1" applyAlignment="1">
      <alignment horizontal="left"/>
    </xf>
    <xf numFmtId="0" fontId="3" fillId="0" borderId="3" xfId="0" applyFont="1" applyBorder="1" applyAlignment="1">
      <alignment horizontal="left"/>
    </xf>
    <xf numFmtId="0" fontId="3" fillId="0" borderId="4" xfId="0" applyFont="1" applyBorder="1" applyAlignment="1">
      <alignment horizontal="left"/>
    </xf>
    <xf numFmtId="0" fontId="3" fillId="0" borderId="5" xfId="0" applyFont="1" applyBorder="1" applyAlignment="1">
      <alignment horizontal="left"/>
    </xf>
    <xf numFmtId="0" fontId="1" fillId="7" borderId="0" xfId="0" applyFont="1" applyFill="1" applyAlignment="1">
      <alignment horizontal="center"/>
    </xf>
    <xf numFmtId="44" fontId="3" fillId="5" borderId="0" xfId="1" applyFont="1" applyFill="1" applyBorder="1" applyAlignment="1">
      <alignment horizontal="center"/>
    </xf>
    <xf numFmtId="0" fontId="1" fillId="3" borderId="3" xfId="0" applyFont="1" applyFill="1" applyBorder="1" applyAlignment="1">
      <alignment horizontal="left"/>
    </xf>
    <xf numFmtId="0" fontId="1" fillId="3" borderId="4" xfId="0" applyFont="1" applyFill="1" applyBorder="1" applyAlignment="1">
      <alignment horizontal="left"/>
    </xf>
    <xf numFmtId="0" fontId="1" fillId="3" borderId="5" xfId="0" applyFont="1" applyFill="1" applyBorder="1" applyAlignment="1">
      <alignment horizontal="left"/>
    </xf>
    <xf numFmtId="44" fontId="3" fillId="3" borderId="0" xfId="1" applyFont="1" applyFill="1" applyBorder="1" applyAlignment="1">
      <alignment horizontal="center"/>
    </xf>
    <xf numFmtId="0" fontId="1" fillId="5" borderId="3" xfId="0" applyFont="1" applyFill="1" applyBorder="1" applyAlignment="1">
      <alignment horizontal="left"/>
    </xf>
    <xf numFmtId="0" fontId="1" fillId="5" borderId="4" xfId="0" applyFont="1" applyFill="1" applyBorder="1" applyAlignment="1">
      <alignment horizontal="left"/>
    </xf>
    <xf numFmtId="0" fontId="1" fillId="5" borderId="5" xfId="0" applyFont="1" applyFill="1" applyBorder="1" applyAlignment="1">
      <alignment horizontal="left"/>
    </xf>
    <xf numFmtId="0" fontId="1" fillId="6" borderId="3" xfId="0" applyFont="1" applyFill="1" applyBorder="1" applyAlignment="1">
      <alignment horizontal="left"/>
    </xf>
    <xf numFmtId="0" fontId="1" fillId="6" borderId="4" xfId="0" applyFont="1" applyFill="1" applyBorder="1" applyAlignment="1">
      <alignment horizontal="left"/>
    </xf>
    <xf numFmtId="0" fontId="1" fillId="6" borderId="5" xfId="0" applyFont="1" applyFill="1" applyBorder="1" applyAlignment="1">
      <alignment horizontal="left"/>
    </xf>
    <xf numFmtId="164" fontId="1" fillId="6" borderId="0" xfId="0" applyNumberFormat="1" applyFont="1" applyFill="1" applyAlignment="1">
      <alignment horizontal="center"/>
    </xf>
    <xf numFmtId="0" fontId="1" fillId="8" borderId="3" xfId="0" applyFont="1" applyFill="1" applyBorder="1" applyAlignment="1">
      <alignment horizontal="left"/>
    </xf>
    <xf numFmtId="0" fontId="1" fillId="8" borderId="4" xfId="0" applyFont="1" applyFill="1" applyBorder="1" applyAlignment="1">
      <alignment horizontal="left"/>
    </xf>
    <xf numFmtId="0" fontId="1" fillId="8" borderId="5" xfId="0" applyFont="1" applyFill="1" applyBorder="1" applyAlignment="1">
      <alignment horizontal="left"/>
    </xf>
    <xf numFmtId="0" fontId="1" fillId="8" borderId="0" xfId="0" applyFont="1" applyFill="1" applyAlignment="1">
      <alignment horizontal="center"/>
    </xf>
    <xf numFmtId="0" fontId="12" fillId="9" borderId="8" xfId="0" applyFont="1" applyFill="1" applyBorder="1" applyAlignment="1">
      <alignment horizontal="center" vertical="center" wrapText="1"/>
    </xf>
    <xf numFmtId="0" fontId="12" fillId="9" borderId="2" xfId="0" applyFont="1" applyFill="1" applyBorder="1" applyAlignment="1">
      <alignment horizontal="center" vertical="center" wrapText="1"/>
    </xf>
    <xf numFmtId="0" fontId="12" fillId="9" borderId="6" xfId="0" applyFont="1" applyFill="1" applyBorder="1" applyAlignment="1">
      <alignment horizontal="center" vertical="center" wrapText="1"/>
    </xf>
    <xf numFmtId="0" fontId="12" fillId="9" borderId="9" xfId="0" applyFont="1" applyFill="1" applyBorder="1" applyAlignment="1">
      <alignment horizontal="center" vertical="center" wrapText="1"/>
    </xf>
    <xf numFmtId="0" fontId="12" fillId="9" borderId="10" xfId="0" applyFont="1" applyFill="1" applyBorder="1" applyAlignment="1">
      <alignment horizontal="center" vertical="center" wrapText="1"/>
    </xf>
    <xf numFmtId="0" fontId="12" fillId="9" borderId="7" xfId="0" applyFont="1" applyFill="1" applyBorder="1" applyAlignment="1">
      <alignment horizontal="center" vertical="center" wrapText="1"/>
    </xf>
    <xf numFmtId="0" fontId="12" fillId="0" borderId="8" xfId="0" applyFont="1" applyBorder="1" applyAlignment="1">
      <alignment horizontal="center" vertical="center"/>
    </xf>
    <xf numFmtId="0" fontId="12" fillId="0" borderId="2" xfId="0" applyFont="1" applyBorder="1" applyAlignment="1">
      <alignment horizontal="center" vertical="center"/>
    </xf>
    <xf numFmtId="0" fontId="12" fillId="0" borderId="6" xfId="0" applyFont="1" applyBorder="1" applyAlignment="1">
      <alignment horizontal="center" vertical="center"/>
    </xf>
    <xf numFmtId="0" fontId="1" fillId="4" borderId="3" xfId="0" applyFont="1" applyFill="1" applyBorder="1" applyAlignment="1">
      <alignment horizontal="left" wrapText="1"/>
    </xf>
    <xf numFmtId="0" fontId="1" fillId="4" borderId="4" xfId="0" applyFont="1" applyFill="1" applyBorder="1" applyAlignment="1">
      <alignment horizontal="left" wrapText="1"/>
    </xf>
    <xf numFmtId="0" fontId="1" fillId="4" borderId="5" xfId="0" applyFont="1" applyFill="1" applyBorder="1" applyAlignment="1">
      <alignment horizontal="left" wrapText="1"/>
    </xf>
    <xf numFmtId="0" fontId="12" fillId="9" borderId="12" xfId="0" applyFont="1" applyFill="1" applyBorder="1" applyAlignment="1">
      <alignment horizontal="center" vertical="center" wrapText="1"/>
    </xf>
    <xf numFmtId="0" fontId="12" fillId="9" borderId="13" xfId="0" applyFont="1" applyFill="1" applyBorder="1" applyAlignment="1">
      <alignment horizontal="center" vertical="center" wrapText="1"/>
    </xf>
    <xf numFmtId="0" fontId="12" fillId="9" borderId="14" xfId="0" applyFont="1" applyFill="1" applyBorder="1" applyAlignment="1">
      <alignment horizontal="center" vertical="center" wrapText="1"/>
    </xf>
    <xf numFmtId="0" fontId="12" fillId="9" borderId="16" xfId="0" applyFont="1" applyFill="1" applyBorder="1" applyAlignment="1">
      <alignment horizontal="center" vertical="center" wrapText="1"/>
    </xf>
    <xf numFmtId="0" fontId="1" fillId="0" borderId="18" xfId="0" applyFont="1" applyBorder="1" applyAlignment="1">
      <alignment horizontal="right"/>
    </xf>
    <xf numFmtId="0" fontId="1" fillId="7" borderId="18" xfId="0" applyFont="1" applyFill="1" applyBorder="1" applyAlignment="1">
      <alignment horizontal="left"/>
    </xf>
    <xf numFmtId="0" fontId="1" fillId="6" borderId="18" xfId="0" applyFont="1" applyFill="1" applyBorder="1" applyAlignment="1">
      <alignment horizontal="left"/>
    </xf>
    <xf numFmtId="0" fontId="1" fillId="8" borderId="18" xfId="0" applyFont="1" applyFill="1" applyBorder="1" applyAlignment="1">
      <alignment horizontal="left"/>
    </xf>
    <xf numFmtId="0" fontId="1" fillId="4" borderId="18" xfId="0" applyFont="1" applyFill="1" applyBorder="1" applyAlignment="1">
      <alignment horizontal="left" wrapText="1"/>
    </xf>
    <xf numFmtId="0" fontId="3" fillId="0" borderId="18" xfId="0" applyFont="1" applyBorder="1" applyAlignment="1">
      <alignment horizontal="left"/>
    </xf>
    <xf numFmtId="0" fontId="1" fillId="0" borderId="18" xfId="0" applyFont="1" applyBorder="1" applyAlignment="1">
      <alignment horizontal="left"/>
    </xf>
    <xf numFmtId="0" fontId="1" fillId="5" borderId="18" xfId="0" applyFont="1" applyFill="1" applyBorder="1" applyAlignment="1">
      <alignment horizontal="left"/>
    </xf>
    <xf numFmtId="0" fontId="1" fillId="3" borderId="18" xfId="0" applyFont="1" applyFill="1" applyBorder="1" applyAlignment="1">
      <alignment horizontal="left"/>
    </xf>
    <xf numFmtId="0" fontId="12" fillId="0" borderId="15" xfId="0" applyFont="1" applyBorder="1" applyAlignment="1">
      <alignment horizontal="center" vertical="center"/>
    </xf>
    <xf numFmtId="0" fontId="12" fillId="0" borderId="13" xfId="0" applyFont="1" applyBorder="1" applyAlignment="1">
      <alignment horizontal="center" vertical="center"/>
    </xf>
    <xf numFmtId="0" fontId="12" fillId="0" borderId="14" xfId="0" applyFont="1" applyBorder="1" applyAlignment="1">
      <alignment horizontal="center" vertical="center"/>
    </xf>
    <xf numFmtId="0" fontId="0" fillId="2" borderId="18" xfId="0" applyFill="1" applyBorder="1" applyAlignment="1">
      <alignment horizontal="center"/>
    </xf>
  </cellXfs>
  <cellStyles count="3">
    <cellStyle name="Comma" xfId="2" builtinId="3"/>
    <cellStyle name="Currency" xfId="1" builtinId="4"/>
    <cellStyle name="Normal" xfId="0" builtinId="0"/>
  </cellStyles>
  <dxfs count="0"/>
  <tableStyles count="0" defaultTableStyle="TableStyleMedium2" defaultPivotStyle="PivotStyleLight16"/>
  <colors>
    <mruColors>
      <color rgb="FFFFFF66"/>
      <color rgb="FFFFCCFF"/>
      <color rgb="FFFFCC99"/>
      <color rgb="FFFF9999"/>
      <color rgb="FFFFCCCC"/>
      <color rgb="FF9999FF"/>
      <color rgb="FF66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3E2274-4286-472E-953A-2C7C30C64794}">
  <sheetPr>
    <pageSetUpPr fitToPage="1"/>
  </sheetPr>
  <dimension ref="A1:S114"/>
  <sheetViews>
    <sheetView tabSelected="1" zoomScale="80" zoomScaleNormal="80" workbookViewId="0">
      <pane xSplit="5" topLeftCell="F1" activePane="topRight" state="frozen"/>
      <selection pane="topRight" activeCell="G30" sqref="G30"/>
    </sheetView>
  </sheetViews>
  <sheetFormatPr defaultRowHeight="15" x14ac:dyDescent="0.25"/>
  <cols>
    <col min="1" max="1" width="40.5703125" customWidth="1"/>
    <col min="2" max="2" width="12.85546875" bestFit="1" customWidth="1"/>
    <col min="3" max="3" width="14.85546875" customWidth="1"/>
    <col min="4" max="4" width="14.85546875" style="8" customWidth="1"/>
    <col min="5" max="5" width="14.85546875" customWidth="1"/>
    <col min="6" max="6" width="5.5703125" customWidth="1"/>
    <col min="7" max="8" width="18.5703125" customWidth="1"/>
    <col min="9" max="9" width="19.85546875" customWidth="1"/>
    <col min="10" max="19" width="18.5703125" customWidth="1"/>
    <col min="22" max="22" width="29" bestFit="1" customWidth="1"/>
    <col min="23" max="25" width="12" bestFit="1" customWidth="1"/>
  </cols>
  <sheetData>
    <row r="1" spans="1:19" ht="30" customHeight="1" x14ac:dyDescent="0.25">
      <c r="A1" s="105" t="s">
        <v>80</v>
      </c>
      <c r="B1" s="106"/>
      <c r="C1" s="106"/>
      <c r="D1" s="106"/>
      <c r="E1" s="107"/>
      <c r="F1" s="22"/>
      <c r="G1" s="111" t="s">
        <v>19</v>
      </c>
      <c r="H1" s="112"/>
      <c r="I1" s="112"/>
      <c r="J1" s="112"/>
      <c r="K1" s="112"/>
      <c r="L1" s="112"/>
      <c r="M1" s="113"/>
      <c r="N1" s="51"/>
      <c r="O1" s="51"/>
      <c r="P1" s="51"/>
      <c r="Q1" s="48"/>
      <c r="R1" s="48"/>
    </row>
    <row r="2" spans="1:19" ht="14.45" customHeight="1" x14ac:dyDescent="0.25">
      <c r="A2" s="108"/>
      <c r="B2" s="109"/>
      <c r="C2" s="109"/>
      <c r="D2" s="109"/>
      <c r="E2" s="110"/>
      <c r="F2" s="23"/>
      <c r="G2" s="54" t="s">
        <v>60</v>
      </c>
      <c r="H2" s="55" t="s">
        <v>61</v>
      </c>
      <c r="I2" s="55" t="s">
        <v>62</v>
      </c>
      <c r="J2" s="55" t="s">
        <v>74</v>
      </c>
      <c r="K2" s="55" t="s">
        <v>75</v>
      </c>
      <c r="L2" s="55" t="s">
        <v>76</v>
      </c>
      <c r="M2" s="56" t="s">
        <v>77</v>
      </c>
      <c r="N2" s="49"/>
      <c r="O2" s="49"/>
      <c r="P2" s="49"/>
      <c r="Q2" s="49"/>
      <c r="R2" s="49"/>
      <c r="S2" s="49"/>
    </row>
    <row r="3" spans="1:19" ht="16.5" customHeight="1" x14ac:dyDescent="0.25">
      <c r="A3" s="24" t="s">
        <v>14</v>
      </c>
      <c r="B3" s="25" t="s">
        <v>6</v>
      </c>
      <c r="C3" s="25" t="s">
        <v>47</v>
      </c>
      <c r="D3" s="26" t="s">
        <v>50</v>
      </c>
      <c r="E3" s="25" t="s">
        <v>7</v>
      </c>
      <c r="F3" s="16"/>
      <c r="G3" s="57" t="s">
        <v>66</v>
      </c>
      <c r="H3" s="58" t="s">
        <v>67</v>
      </c>
      <c r="I3" s="58" t="s">
        <v>68</v>
      </c>
      <c r="J3" s="58" t="s">
        <v>69</v>
      </c>
      <c r="K3" s="58" t="s">
        <v>70</v>
      </c>
      <c r="L3" s="58" t="s">
        <v>67</v>
      </c>
      <c r="M3" s="59" t="s">
        <v>71</v>
      </c>
      <c r="N3" s="50"/>
      <c r="O3" s="50"/>
      <c r="P3" s="50"/>
      <c r="Q3" s="50"/>
      <c r="R3" s="50"/>
      <c r="S3" s="50"/>
    </row>
    <row r="4" spans="1:19" ht="16.5" customHeight="1" x14ac:dyDescent="0.25">
      <c r="A4" s="114" t="s">
        <v>22</v>
      </c>
      <c r="B4" s="115"/>
      <c r="C4" s="115"/>
      <c r="D4" s="115"/>
      <c r="E4" s="116"/>
      <c r="F4" s="13"/>
      <c r="G4" s="53" t="s">
        <v>13</v>
      </c>
      <c r="H4" s="52"/>
      <c r="I4" s="52"/>
      <c r="K4" s="9"/>
      <c r="L4" s="13"/>
      <c r="M4" s="13"/>
      <c r="N4" s="13"/>
      <c r="O4" s="9"/>
      <c r="P4" s="9"/>
      <c r="Q4" s="13"/>
      <c r="R4" s="13"/>
    </row>
    <row r="5" spans="1:19" ht="16.5" customHeight="1" x14ac:dyDescent="0.25">
      <c r="A5" s="2" t="s">
        <v>27</v>
      </c>
      <c r="B5" s="38" t="s">
        <v>48</v>
      </c>
      <c r="C5" s="40">
        <v>300</v>
      </c>
      <c r="D5" s="33">
        <v>300</v>
      </c>
      <c r="E5" s="29">
        <f>C5*D5</f>
        <v>90000</v>
      </c>
      <c r="F5" s="12"/>
      <c r="I5" s="10"/>
      <c r="J5" s="10"/>
      <c r="K5" s="14"/>
      <c r="L5" s="14"/>
      <c r="M5" s="14"/>
      <c r="N5" s="14"/>
      <c r="O5" s="14"/>
      <c r="P5" s="14"/>
      <c r="Q5" s="14"/>
    </row>
    <row r="6" spans="1:19" ht="16.5" customHeight="1" x14ac:dyDescent="0.25">
      <c r="A6" s="2" t="s">
        <v>30</v>
      </c>
      <c r="B6" s="38" t="s">
        <v>48</v>
      </c>
      <c r="C6" s="40">
        <v>75</v>
      </c>
      <c r="D6" s="33">
        <v>300</v>
      </c>
      <c r="E6" s="29">
        <f t="shared" ref="E6:E10" si="0">C6*D6</f>
        <v>22500</v>
      </c>
      <c r="F6" s="12"/>
      <c r="G6" s="12"/>
      <c r="L6" s="14"/>
      <c r="M6" s="14"/>
      <c r="N6" s="14"/>
      <c r="O6" s="14"/>
      <c r="P6" s="14"/>
      <c r="Q6" s="14"/>
    </row>
    <row r="7" spans="1:19" ht="16.5" customHeight="1" x14ac:dyDescent="0.25">
      <c r="A7" s="2" t="s">
        <v>33</v>
      </c>
      <c r="B7" s="38" t="s">
        <v>48</v>
      </c>
      <c r="C7" s="40">
        <v>35</v>
      </c>
      <c r="D7" s="33">
        <v>150</v>
      </c>
      <c r="E7" s="29">
        <f t="shared" si="0"/>
        <v>5250</v>
      </c>
      <c r="F7" s="12"/>
      <c r="G7" s="10"/>
      <c r="H7" s="10"/>
      <c r="K7" s="14"/>
      <c r="L7" s="14"/>
      <c r="M7" s="14"/>
      <c r="N7" s="14"/>
      <c r="O7" s="14"/>
      <c r="P7" s="14"/>
      <c r="Q7" s="14"/>
    </row>
    <row r="8" spans="1:19" ht="16.5" customHeight="1" x14ac:dyDescent="0.25">
      <c r="A8" s="2" t="s">
        <v>29</v>
      </c>
      <c r="B8" s="38" t="s">
        <v>48</v>
      </c>
      <c r="C8" s="40">
        <v>250</v>
      </c>
      <c r="D8" s="33">
        <v>250</v>
      </c>
      <c r="E8" s="29">
        <f t="shared" si="0"/>
        <v>62500</v>
      </c>
      <c r="F8" s="12"/>
      <c r="G8" s="10"/>
      <c r="H8" s="10"/>
      <c r="I8" s="10"/>
      <c r="N8" s="14"/>
      <c r="O8" s="14"/>
      <c r="P8" s="14"/>
      <c r="Q8" s="14"/>
    </row>
    <row r="9" spans="1:19" ht="16.5" customHeight="1" x14ac:dyDescent="0.25">
      <c r="A9" s="6" t="s">
        <v>36</v>
      </c>
      <c r="B9" s="38" t="s">
        <v>49</v>
      </c>
      <c r="C9" s="41">
        <v>0</v>
      </c>
      <c r="D9" s="34">
        <v>0</v>
      </c>
      <c r="E9" s="29">
        <f t="shared" si="0"/>
        <v>0</v>
      </c>
      <c r="F9" s="12"/>
      <c r="G9" s="10"/>
      <c r="H9" s="10"/>
      <c r="I9" s="10"/>
      <c r="J9" s="10"/>
      <c r="K9" s="14"/>
      <c r="N9" s="14"/>
      <c r="O9" s="14"/>
      <c r="P9" s="14"/>
      <c r="Q9" s="14"/>
    </row>
    <row r="10" spans="1:19" ht="16.5" customHeight="1" x14ac:dyDescent="0.25">
      <c r="A10" s="6" t="s">
        <v>37</v>
      </c>
      <c r="B10" s="38" t="s">
        <v>49</v>
      </c>
      <c r="C10" s="41">
        <v>0</v>
      </c>
      <c r="D10" s="34">
        <v>0</v>
      </c>
      <c r="E10" s="29">
        <f t="shared" si="0"/>
        <v>0</v>
      </c>
      <c r="F10" s="12"/>
      <c r="G10" s="10"/>
      <c r="H10" s="10"/>
      <c r="I10" s="10"/>
      <c r="J10" s="10"/>
      <c r="K10" s="14"/>
      <c r="L10" s="14"/>
      <c r="M10" s="14"/>
      <c r="N10" s="14"/>
      <c r="O10" s="14"/>
      <c r="P10" s="14"/>
      <c r="Q10" s="14"/>
    </row>
    <row r="11" spans="1:19" ht="16.5" customHeight="1" x14ac:dyDescent="0.25">
      <c r="A11" s="76" t="s">
        <v>3</v>
      </c>
      <c r="B11" s="77"/>
      <c r="C11" s="77"/>
      <c r="D11" s="78"/>
      <c r="E11" s="46">
        <f>SUM(E5:E10)</f>
        <v>180250</v>
      </c>
      <c r="F11" s="12"/>
      <c r="G11" s="10"/>
      <c r="H11" s="10"/>
      <c r="I11" s="10"/>
      <c r="J11" s="10"/>
      <c r="K11" s="14"/>
      <c r="L11" s="14"/>
      <c r="M11" s="14"/>
      <c r="N11" s="14"/>
      <c r="O11" s="14"/>
      <c r="P11" s="14"/>
      <c r="Q11" s="14"/>
    </row>
    <row r="12" spans="1:19" ht="16.5" customHeight="1" x14ac:dyDescent="0.25">
      <c r="A12" s="76" t="s">
        <v>23</v>
      </c>
      <c r="B12" s="77"/>
      <c r="C12" s="77"/>
      <c r="D12" s="78"/>
      <c r="E12" s="32">
        <v>960</v>
      </c>
      <c r="F12" s="11"/>
      <c r="G12" s="11"/>
      <c r="H12" s="11"/>
      <c r="I12" s="11"/>
      <c r="J12" s="11"/>
      <c r="K12" s="14"/>
      <c r="L12" s="14"/>
      <c r="M12" s="14"/>
      <c r="N12" s="14"/>
      <c r="O12" s="14"/>
      <c r="P12" s="14"/>
      <c r="Q12" s="19"/>
      <c r="R12" s="21"/>
    </row>
    <row r="13" spans="1:19" ht="16.5" customHeight="1" x14ac:dyDescent="0.25">
      <c r="A13" s="76" t="s">
        <v>24</v>
      </c>
      <c r="B13" s="77"/>
      <c r="C13" s="77"/>
      <c r="D13" s="77"/>
      <c r="E13" s="30">
        <f>E11/E12</f>
        <v>187.76041666666666</v>
      </c>
      <c r="F13" s="11"/>
      <c r="G13" s="11"/>
      <c r="H13" s="11"/>
      <c r="I13" s="11"/>
      <c r="J13" s="11"/>
      <c r="K13" s="14"/>
      <c r="L13" s="14"/>
      <c r="M13" s="14"/>
      <c r="N13" s="14"/>
      <c r="O13" s="14"/>
      <c r="P13" s="14"/>
      <c r="Q13" s="19"/>
      <c r="R13" s="21"/>
    </row>
    <row r="14" spans="1:19" ht="16.5" customHeight="1" x14ac:dyDescent="0.25">
      <c r="A14" s="101" t="s">
        <v>16</v>
      </c>
      <c r="B14" s="102"/>
      <c r="C14" s="102"/>
      <c r="D14" s="102"/>
      <c r="E14" s="103"/>
      <c r="F14" s="9"/>
      <c r="G14" s="104" t="s">
        <v>63</v>
      </c>
      <c r="H14" s="104"/>
      <c r="I14" s="27"/>
      <c r="J14" s="27"/>
      <c r="K14" s="27"/>
      <c r="L14" s="27"/>
      <c r="M14" s="27"/>
      <c r="N14" s="9"/>
      <c r="O14" s="9"/>
      <c r="P14" s="9"/>
      <c r="Q14" s="9"/>
      <c r="R14" s="9"/>
    </row>
    <row r="15" spans="1:19" ht="16.5" customHeight="1" x14ac:dyDescent="0.25">
      <c r="A15" s="2" t="s">
        <v>27</v>
      </c>
      <c r="B15" s="38" t="s">
        <v>48</v>
      </c>
      <c r="C15" s="35">
        <v>300</v>
      </c>
      <c r="D15" s="33">
        <v>300</v>
      </c>
      <c r="E15" s="29">
        <f>C15*D15</f>
        <v>90000</v>
      </c>
      <c r="F15" s="12"/>
      <c r="G15" s="10"/>
      <c r="H15" s="10"/>
      <c r="I15" s="12"/>
      <c r="J15" s="12"/>
      <c r="K15" s="14"/>
      <c r="L15" s="14"/>
      <c r="M15" s="14"/>
      <c r="N15" s="14"/>
      <c r="O15" s="14"/>
      <c r="P15" s="14"/>
      <c r="Q15" s="14"/>
    </row>
    <row r="16" spans="1:19" ht="16.5" customHeight="1" x14ac:dyDescent="0.25">
      <c r="A16" s="2" t="s">
        <v>30</v>
      </c>
      <c r="B16" s="38" t="s">
        <v>48</v>
      </c>
      <c r="C16" s="35">
        <v>80</v>
      </c>
      <c r="D16" s="33">
        <v>300</v>
      </c>
      <c r="E16" s="29">
        <f t="shared" ref="E16:E24" si="1">C16*D16</f>
        <v>24000</v>
      </c>
      <c r="F16" s="12"/>
      <c r="G16" s="10"/>
      <c r="H16" s="10"/>
      <c r="I16" s="12"/>
      <c r="J16" s="12"/>
      <c r="K16" s="14"/>
      <c r="L16" s="14"/>
      <c r="M16" s="14"/>
      <c r="N16" s="14"/>
      <c r="O16" s="14"/>
      <c r="P16" s="14"/>
      <c r="Q16" s="14"/>
    </row>
    <row r="17" spans="1:18" ht="16.5" customHeight="1" x14ac:dyDescent="0.25">
      <c r="A17" s="2" t="s">
        <v>33</v>
      </c>
      <c r="B17" s="38" t="s">
        <v>48</v>
      </c>
      <c r="C17" s="35">
        <v>100</v>
      </c>
      <c r="D17" s="33">
        <v>150</v>
      </c>
      <c r="E17" s="29">
        <f t="shared" si="1"/>
        <v>15000</v>
      </c>
      <c r="F17" s="12"/>
      <c r="G17" s="10"/>
      <c r="H17" s="10"/>
      <c r="I17" s="12"/>
      <c r="J17" s="12"/>
      <c r="K17" s="14"/>
      <c r="L17" s="14"/>
      <c r="M17" s="14"/>
      <c r="N17" s="14"/>
      <c r="O17" s="14"/>
      <c r="P17" s="14"/>
      <c r="Q17" s="14"/>
    </row>
    <row r="18" spans="1:18" ht="16.5" customHeight="1" x14ac:dyDescent="0.25">
      <c r="A18" s="2" t="s">
        <v>29</v>
      </c>
      <c r="B18" s="38" t="s">
        <v>48</v>
      </c>
      <c r="C18" s="35">
        <v>35</v>
      </c>
      <c r="D18" s="33">
        <v>250</v>
      </c>
      <c r="E18" s="29">
        <f t="shared" si="1"/>
        <v>8750</v>
      </c>
      <c r="F18" s="12"/>
      <c r="G18" s="10"/>
      <c r="H18" s="10"/>
      <c r="I18" s="12"/>
      <c r="J18" s="12"/>
      <c r="K18" s="14"/>
      <c r="L18" s="14"/>
      <c r="M18" s="14"/>
      <c r="N18" s="14"/>
      <c r="O18" s="14"/>
      <c r="P18" s="14"/>
      <c r="Q18" s="14"/>
    </row>
    <row r="19" spans="1:18" ht="16.5" customHeight="1" x14ac:dyDescent="0.25">
      <c r="A19" s="6" t="s">
        <v>46</v>
      </c>
      <c r="B19" s="39" t="s">
        <v>51</v>
      </c>
      <c r="C19" s="61">
        <v>960</v>
      </c>
      <c r="D19" s="33">
        <v>1850</v>
      </c>
      <c r="E19" s="29">
        <f t="shared" si="1"/>
        <v>1776000</v>
      </c>
      <c r="F19" s="12"/>
      <c r="G19" s="10"/>
      <c r="H19" s="10"/>
      <c r="I19" s="12"/>
      <c r="J19" s="12"/>
      <c r="K19" s="14"/>
      <c r="L19" s="14"/>
      <c r="M19" s="14"/>
      <c r="N19" s="14"/>
      <c r="O19" s="14"/>
      <c r="P19" s="14"/>
      <c r="Q19" s="14"/>
    </row>
    <row r="20" spans="1:18" ht="16.5" customHeight="1" x14ac:dyDescent="0.25">
      <c r="A20" s="31" t="s">
        <v>45</v>
      </c>
      <c r="B20" s="39" t="s">
        <v>52</v>
      </c>
      <c r="C20" s="37">
        <v>1</v>
      </c>
      <c r="D20" s="33">
        <v>1200</v>
      </c>
      <c r="E20" s="29">
        <f t="shared" si="1"/>
        <v>1200</v>
      </c>
      <c r="F20" s="12"/>
      <c r="G20" s="10"/>
      <c r="H20" s="10"/>
      <c r="I20" s="12"/>
      <c r="J20" s="12"/>
      <c r="K20" s="14"/>
      <c r="L20" s="14"/>
      <c r="M20" s="14"/>
      <c r="N20" s="14"/>
      <c r="O20" s="14"/>
      <c r="P20" s="14"/>
      <c r="Q20" s="14"/>
    </row>
    <row r="21" spans="1:18" ht="16.5" customHeight="1" x14ac:dyDescent="0.25">
      <c r="A21" s="6" t="s">
        <v>36</v>
      </c>
      <c r="B21" s="39" t="s">
        <v>49</v>
      </c>
      <c r="C21" s="37">
        <v>0</v>
      </c>
      <c r="D21" s="33">
        <v>0</v>
      </c>
      <c r="E21" s="29">
        <f t="shared" si="1"/>
        <v>0</v>
      </c>
      <c r="F21" s="12"/>
      <c r="G21" s="10"/>
      <c r="H21" s="10"/>
      <c r="I21" s="12"/>
      <c r="J21" s="12"/>
      <c r="K21" s="14"/>
      <c r="L21" s="14"/>
      <c r="M21" s="14"/>
      <c r="N21" s="14"/>
      <c r="O21" s="14"/>
      <c r="P21" s="14"/>
      <c r="Q21" s="14"/>
    </row>
    <row r="22" spans="1:18" ht="16.5" customHeight="1" x14ac:dyDescent="0.25">
      <c r="A22" s="6" t="s">
        <v>37</v>
      </c>
      <c r="B22" s="38" t="s">
        <v>49</v>
      </c>
      <c r="C22" s="36">
        <v>0</v>
      </c>
      <c r="D22" s="34">
        <v>0</v>
      </c>
      <c r="E22" s="29">
        <f t="shared" si="1"/>
        <v>0</v>
      </c>
      <c r="F22" s="12"/>
      <c r="G22" s="10"/>
      <c r="H22" s="10"/>
      <c r="I22" s="12"/>
      <c r="J22" s="12"/>
      <c r="K22" s="14"/>
      <c r="L22" s="14"/>
      <c r="M22" s="14"/>
      <c r="N22" s="14"/>
      <c r="O22" s="14"/>
      <c r="P22" s="14"/>
      <c r="Q22" s="14"/>
    </row>
    <row r="23" spans="1:18" ht="16.5" customHeight="1" x14ac:dyDescent="0.25">
      <c r="A23" s="6" t="s">
        <v>55</v>
      </c>
      <c r="B23" s="38" t="s">
        <v>53</v>
      </c>
      <c r="C23" s="35">
        <v>50</v>
      </c>
      <c r="D23" s="33">
        <v>250</v>
      </c>
      <c r="E23" s="29">
        <f t="shared" si="1"/>
        <v>12500</v>
      </c>
      <c r="F23" s="12"/>
      <c r="G23" s="10"/>
      <c r="H23" s="10"/>
      <c r="I23" s="12"/>
      <c r="J23" s="12"/>
      <c r="K23" s="14"/>
      <c r="L23" s="14"/>
      <c r="M23" s="14"/>
      <c r="N23" s="14"/>
      <c r="O23" s="14"/>
      <c r="P23" s="14"/>
      <c r="Q23" s="14"/>
    </row>
    <row r="24" spans="1:18" ht="16.5" customHeight="1" x14ac:dyDescent="0.25">
      <c r="A24" s="3" t="s">
        <v>56</v>
      </c>
      <c r="B24" s="38" t="s">
        <v>52</v>
      </c>
      <c r="C24" s="35">
        <v>10</v>
      </c>
      <c r="D24" s="33">
        <v>225</v>
      </c>
      <c r="E24" s="29">
        <f t="shared" si="1"/>
        <v>2250</v>
      </c>
      <c r="F24" s="12"/>
      <c r="G24" s="10"/>
      <c r="H24" s="10"/>
      <c r="I24" s="12"/>
      <c r="J24" s="12"/>
      <c r="K24" s="14"/>
      <c r="L24" s="14"/>
      <c r="M24" s="14"/>
      <c r="N24" s="14"/>
      <c r="O24" s="14"/>
      <c r="P24" s="14"/>
      <c r="Q24" s="14"/>
    </row>
    <row r="25" spans="1:18" ht="16.5" customHeight="1" x14ac:dyDescent="0.25">
      <c r="A25" s="76" t="s">
        <v>21</v>
      </c>
      <c r="B25" s="77"/>
      <c r="C25" s="77"/>
      <c r="D25" s="78"/>
      <c r="E25" s="46">
        <f>SUM(E15:E24)</f>
        <v>1929700</v>
      </c>
      <c r="F25" s="11"/>
      <c r="G25" s="11"/>
      <c r="H25" s="11"/>
      <c r="I25" s="17"/>
      <c r="J25" s="17"/>
      <c r="K25" s="14"/>
      <c r="O25" s="14"/>
      <c r="P25" s="14"/>
      <c r="Q25" s="19"/>
      <c r="R25" s="20"/>
    </row>
    <row r="26" spans="1:18" ht="16.5" customHeight="1" x14ac:dyDescent="0.25">
      <c r="A26" s="76" t="s">
        <v>23</v>
      </c>
      <c r="B26" s="77"/>
      <c r="C26" s="77"/>
      <c r="D26" s="78"/>
      <c r="E26" s="32">
        <v>960</v>
      </c>
      <c r="F26" s="11"/>
      <c r="G26" s="11"/>
      <c r="H26" s="11"/>
      <c r="I26" s="17"/>
      <c r="J26" s="17"/>
      <c r="K26" s="14"/>
      <c r="O26" s="14"/>
      <c r="P26" s="14"/>
      <c r="Q26" s="19"/>
      <c r="R26" s="20"/>
    </row>
    <row r="27" spans="1:18" ht="16.5" customHeight="1" x14ac:dyDescent="0.25">
      <c r="A27" s="76" t="s">
        <v>24</v>
      </c>
      <c r="B27" s="77"/>
      <c r="C27" s="77"/>
      <c r="D27" s="77"/>
      <c r="E27" s="30">
        <f>E25/E26</f>
        <v>2010.1041666666667</v>
      </c>
      <c r="F27" s="11"/>
      <c r="G27" s="11"/>
      <c r="H27" s="11"/>
      <c r="I27" s="17"/>
      <c r="J27" s="17"/>
      <c r="K27" s="14"/>
      <c r="O27" s="14"/>
      <c r="P27" s="14"/>
      <c r="Q27" s="19"/>
      <c r="R27" s="20"/>
    </row>
    <row r="28" spans="1:18" ht="16.5" customHeight="1" x14ac:dyDescent="0.25">
      <c r="A28" s="94" t="s">
        <v>17</v>
      </c>
      <c r="B28" s="95"/>
      <c r="C28" s="95"/>
      <c r="D28" s="95"/>
      <c r="E28" s="96"/>
      <c r="F28" s="11"/>
      <c r="G28" s="11"/>
      <c r="H28" s="11"/>
      <c r="I28" s="89" t="s">
        <v>64</v>
      </c>
      <c r="J28" s="89"/>
      <c r="K28" s="14"/>
      <c r="O28" s="14"/>
      <c r="P28" s="14"/>
      <c r="Q28" s="19"/>
      <c r="R28" s="20"/>
    </row>
    <row r="29" spans="1:18" ht="16.5" customHeight="1" x14ac:dyDescent="0.25">
      <c r="A29" s="2" t="s">
        <v>27</v>
      </c>
      <c r="B29" s="42" t="s">
        <v>48</v>
      </c>
      <c r="C29" s="43">
        <v>50</v>
      </c>
      <c r="D29" s="44">
        <v>300</v>
      </c>
      <c r="E29" s="28">
        <f>C29*D29</f>
        <v>15000</v>
      </c>
      <c r="F29" s="11"/>
      <c r="G29" s="11"/>
      <c r="H29" s="11"/>
      <c r="I29" s="17"/>
      <c r="J29" s="17"/>
      <c r="K29" s="14"/>
      <c r="O29" s="14"/>
      <c r="P29" s="14"/>
      <c r="Q29" s="19"/>
      <c r="R29" s="20"/>
    </row>
    <row r="30" spans="1:18" ht="16.5" customHeight="1" x14ac:dyDescent="0.25">
      <c r="A30" s="2" t="s">
        <v>30</v>
      </c>
      <c r="B30" s="42" t="s">
        <v>48</v>
      </c>
      <c r="C30" s="43">
        <v>35</v>
      </c>
      <c r="D30" s="44">
        <v>300</v>
      </c>
      <c r="E30" s="28">
        <f t="shared" ref="E30:E39" si="2">C30*D30</f>
        <v>10500</v>
      </c>
      <c r="F30" s="11"/>
      <c r="G30" s="11"/>
      <c r="H30" s="11"/>
      <c r="I30" s="17"/>
      <c r="J30" s="17"/>
      <c r="K30" s="14"/>
      <c r="O30" s="14"/>
      <c r="P30" s="14"/>
      <c r="Q30" s="19"/>
      <c r="R30" s="20"/>
    </row>
    <row r="31" spans="1:18" ht="16.5" customHeight="1" x14ac:dyDescent="0.25">
      <c r="A31" s="2" t="s">
        <v>33</v>
      </c>
      <c r="B31" s="42" t="s">
        <v>48</v>
      </c>
      <c r="C31" s="43">
        <v>20</v>
      </c>
      <c r="D31" s="44">
        <v>150</v>
      </c>
      <c r="E31" s="28">
        <f t="shared" si="2"/>
        <v>3000</v>
      </c>
      <c r="F31" s="11"/>
      <c r="G31" s="11"/>
      <c r="H31" s="11"/>
      <c r="I31" s="17"/>
      <c r="J31" s="17"/>
      <c r="K31" s="14"/>
      <c r="O31" s="14"/>
      <c r="P31" s="14"/>
      <c r="Q31" s="19"/>
      <c r="R31" s="20"/>
    </row>
    <row r="32" spans="1:18" ht="16.5" customHeight="1" x14ac:dyDescent="0.25">
      <c r="A32" s="3" t="s">
        <v>29</v>
      </c>
      <c r="B32" s="42" t="s">
        <v>48</v>
      </c>
      <c r="C32" s="43">
        <v>20</v>
      </c>
      <c r="D32" s="44">
        <v>250</v>
      </c>
      <c r="E32" s="28">
        <f t="shared" si="2"/>
        <v>5000</v>
      </c>
      <c r="F32" s="11"/>
      <c r="G32" s="11"/>
      <c r="H32" s="11"/>
      <c r="I32" s="17"/>
      <c r="J32" s="17"/>
      <c r="K32" s="14"/>
      <c r="O32" s="14"/>
      <c r="P32" s="14"/>
      <c r="Q32" s="19"/>
      <c r="R32" s="20"/>
    </row>
    <row r="33" spans="1:18" ht="16.5" customHeight="1" x14ac:dyDescent="0.25">
      <c r="A33" s="6" t="s">
        <v>54</v>
      </c>
      <c r="B33" s="42" t="s">
        <v>51</v>
      </c>
      <c r="C33" s="60">
        <v>960</v>
      </c>
      <c r="D33" s="44">
        <v>350</v>
      </c>
      <c r="E33" s="28">
        <f t="shared" si="2"/>
        <v>336000</v>
      </c>
      <c r="F33" s="11"/>
      <c r="G33" s="11"/>
      <c r="H33" s="11"/>
      <c r="I33" s="17"/>
      <c r="J33" s="17"/>
      <c r="K33" s="14"/>
      <c r="O33" s="14"/>
      <c r="P33" s="14"/>
      <c r="Q33" s="19"/>
      <c r="R33" s="20"/>
    </row>
    <row r="34" spans="1:18" ht="16.5" customHeight="1" x14ac:dyDescent="0.25">
      <c r="A34" s="6" t="s">
        <v>25</v>
      </c>
      <c r="B34" s="42" t="s">
        <v>52</v>
      </c>
      <c r="C34" s="43">
        <v>1</v>
      </c>
      <c r="D34" s="44">
        <v>2500</v>
      </c>
      <c r="E34" s="28">
        <f t="shared" si="2"/>
        <v>2500</v>
      </c>
      <c r="F34" s="11"/>
      <c r="G34" s="11"/>
      <c r="H34" s="11"/>
      <c r="I34" s="17"/>
      <c r="J34" s="17"/>
      <c r="K34" s="14"/>
      <c r="O34" s="14"/>
      <c r="P34" s="14"/>
      <c r="Q34" s="19"/>
      <c r="R34" s="20"/>
    </row>
    <row r="35" spans="1:18" ht="16.5" customHeight="1" x14ac:dyDescent="0.25">
      <c r="A35" s="6" t="s">
        <v>36</v>
      </c>
      <c r="B35" s="42" t="s">
        <v>49</v>
      </c>
      <c r="C35" s="43">
        <v>0</v>
      </c>
      <c r="D35" s="44">
        <v>0</v>
      </c>
      <c r="E35" s="28">
        <f t="shared" si="2"/>
        <v>0</v>
      </c>
      <c r="F35" s="11"/>
      <c r="G35" s="11"/>
      <c r="H35" s="11"/>
      <c r="I35" s="17"/>
      <c r="J35" s="17"/>
      <c r="K35" s="14"/>
      <c r="O35" s="14"/>
      <c r="P35" s="14"/>
      <c r="Q35" s="19"/>
      <c r="R35" s="20"/>
    </row>
    <row r="36" spans="1:18" ht="16.5" customHeight="1" x14ac:dyDescent="0.25">
      <c r="A36" s="6" t="s">
        <v>37</v>
      </c>
      <c r="B36" s="42" t="s">
        <v>49</v>
      </c>
      <c r="C36" s="43">
        <v>0</v>
      </c>
      <c r="D36" s="44">
        <v>0</v>
      </c>
      <c r="E36" s="28">
        <f t="shared" si="2"/>
        <v>0</v>
      </c>
      <c r="F36" s="11"/>
      <c r="G36" s="11"/>
      <c r="H36" s="11"/>
      <c r="I36" s="17"/>
      <c r="J36" s="17"/>
      <c r="K36" s="14"/>
      <c r="O36" s="14"/>
      <c r="P36" s="14"/>
      <c r="Q36" s="19"/>
      <c r="R36" s="20"/>
    </row>
    <row r="37" spans="1:18" ht="16.5" customHeight="1" x14ac:dyDescent="0.25">
      <c r="A37" s="6" t="s">
        <v>55</v>
      </c>
      <c r="B37" s="42" t="s">
        <v>53</v>
      </c>
      <c r="C37" s="43">
        <v>20</v>
      </c>
      <c r="D37" s="44">
        <v>250</v>
      </c>
      <c r="E37" s="28">
        <f t="shared" si="2"/>
        <v>5000</v>
      </c>
      <c r="F37" s="11"/>
      <c r="G37" s="11"/>
      <c r="H37" s="11"/>
      <c r="I37" s="17"/>
      <c r="J37" s="17"/>
      <c r="K37" s="14"/>
      <c r="O37" s="14"/>
      <c r="P37" s="14"/>
      <c r="Q37" s="19"/>
      <c r="R37" s="20"/>
    </row>
    <row r="38" spans="1:18" ht="16.5" customHeight="1" x14ac:dyDescent="0.25">
      <c r="A38" s="6" t="s">
        <v>56</v>
      </c>
      <c r="B38" s="42" t="s">
        <v>52</v>
      </c>
      <c r="C38" s="43">
        <v>5</v>
      </c>
      <c r="D38" s="44">
        <v>225</v>
      </c>
      <c r="E38" s="28">
        <f t="shared" si="2"/>
        <v>1125</v>
      </c>
      <c r="F38" s="11"/>
      <c r="G38" s="11"/>
      <c r="H38" s="11"/>
      <c r="I38" s="17"/>
      <c r="J38" s="17"/>
      <c r="K38" s="14"/>
      <c r="O38" s="14"/>
      <c r="P38" s="14"/>
      <c r="Q38" s="19"/>
      <c r="R38" s="20"/>
    </row>
    <row r="39" spans="1:18" ht="16.5" customHeight="1" x14ac:dyDescent="0.25">
      <c r="A39" s="6" t="s">
        <v>38</v>
      </c>
      <c r="B39" s="42" t="s">
        <v>48</v>
      </c>
      <c r="C39" s="43">
        <v>40</v>
      </c>
      <c r="D39" s="44">
        <v>900</v>
      </c>
      <c r="E39" s="28">
        <f t="shared" si="2"/>
        <v>36000</v>
      </c>
      <c r="F39" s="11"/>
      <c r="G39" s="11"/>
      <c r="H39" s="11"/>
      <c r="I39" s="17"/>
      <c r="J39" s="17"/>
      <c r="K39" s="14"/>
      <c r="O39" s="14"/>
      <c r="P39" s="14"/>
      <c r="Q39" s="19"/>
      <c r="R39" s="20"/>
    </row>
    <row r="40" spans="1:18" ht="16.5" customHeight="1" x14ac:dyDescent="0.25">
      <c r="A40" s="76" t="s">
        <v>20</v>
      </c>
      <c r="B40" s="77"/>
      <c r="C40" s="77"/>
      <c r="D40" s="78"/>
      <c r="E40" s="30">
        <f>SUM(E29:E39)</f>
        <v>414125</v>
      </c>
      <c r="F40" s="11"/>
      <c r="G40" s="11"/>
      <c r="H40" s="11"/>
      <c r="I40" s="17"/>
      <c r="J40" s="17"/>
      <c r="K40" s="14"/>
      <c r="O40" s="14"/>
      <c r="P40" s="14"/>
      <c r="Q40" s="19"/>
      <c r="R40" s="20"/>
    </row>
    <row r="41" spans="1:18" ht="16.5" customHeight="1" x14ac:dyDescent="0.25">
      <c r="A41" s="76" t="s">
        <v>23</v>
      </c>
      <c r="B41" s="77"/>
      <c r="C41" s="77"/>
      <c r="D41" s="78"/>
      <c r="E41" s="32">
        <v>960</v>
      </c>
      <c r="F41" s="11"/>
      <c r="G41" s="11"/>
      <c r="H41" s="11"/>
      <c r="I41" s="17"/>
      <c r="J41" s="17"/>
      <c r="K41" s="14"/>
      <c r="O41" s="14"/>
      <c r="P41" s="14"/>
      <c r="Q41" s="19"/>
      <c r="R41" s="20"/>
    </row>
    <row r="42" spans="1:18" ht="16.5" customHeight="1" x14ac:dyDescent="0.25">
      <c r="A42" s="76" t="s">
        <v>24</v>
      </c>
      <c r="B42" s="77"/>
      <c r="C42" s="77"/>
      <c r="D42" s="77"/>
      <c r="E42" s="30">
        <f>E40/E41</f>
        <v>431.38020833333331</v>
      </c>
      <c r="F42" s="11"/>
      <c r="G42" s="11"/>
      <c r="H42" s="11"/>
      <c r="I42" s="17"/>
      <c r="O42" s="14"/>
      <c r="P42" s="14"/>
      <c r="Q42" s="19"/>
      <c r="R42" s="20"/>
    </row>
    <row r="43" spans="1:18" ht="16.5" customHeight="1" x14ac:dyDescent="0.25">
      <c r="A43" s="90" t="s">
        <v>18</v>
      </c>
      <c r="B43" s="91"/>
      <c r="C43" s="91"/>
      <c r="D43" s="91"/>
      <c r="E43" s="92"/>
      <c r="F43" s="11"/>
      <c r="G43" s="11"/>
      <c r="H43" s="11"/>
      <c r="I43" s="93" t="s">
        <v>65</v>
      </c>
      <c r="J43" s="93"/>
      <c r="K43" s="14"/>
      <c r="O43" s="14"/>
      <c r="P43" s="14"/>
      <c r="Q43" s="19"/>
      <c r="R43" s="20"/>
    </row>
    <row r="44" spans="1:18" ht="16.5" customHeight="1" x14ac:dyDescent="0.25">
      <c r="A44" s="2" t="s">
        <v>27</v>
      </c>
      <c r="B44" s="42" t="s">
        <v>48</v>
      </c>
      <c r="C44" s="43">
        <v>75</v>
      </c>
      <c r="D44" s="44">
        <v>300</v>
      </c>
      <c r="E44" s="28">
        <f>C44*D44</f>
        <v>22500</v>
      </c>
      <c r="F44" s="11"/>
      <c r="G44" s="11"/>
      <c r="H44" s="11"/>
      <c r="I44" s="17"/>
      <c r="J44" s="17"/>
      <c r="K44" s="14"/>
      <c r="O44" s="14"/>
      <c r="P44" s="14"/>
      <c r="Q44" s="19"/>
      <c r="R44" s="20"/>
    </row>
    <row r="45" spans="1:18" ht="16.5" customHeight="1" x14ac:dyDescent="0.25">
      <c r="A45" s="2" t="s">
        <v>30</v>
      </c>
      <c r="B45" s="42" t="s">
        <v>48</v>
      </c>
      <c r="C45" s="43">
        <v>35</v>
      </c>
      <c r="D45" s="44">
        <v>300</v>
      </c>
      <c r="E45" s="28">
        <f t="shared" ref="E45:E54" si="3">C45*D45</f>
        <v>10500</v>
      </c>
      <c r="F45" s="11"/>
      <c r="G45" s="11"/>
      <c r="H45" s="11"/>
      <c r="I45" s="17"/>
      <c r="J45" s="17"/>
      <c r="K45" s="14"/>
      <c r="O45" s="14"/>
      <c r="P45" s="14"/>
      <c r="Q45" s="19"/>
      <c r="R45" s="20"/>
    </row>
    <row r="46" spans="1:18" ht="16.5" customHeight="1" x14ac:dyDescent="0.25">
      <c r="A46" s="2" t="s">
        <v>33</v>
      </c>
      <c r="B46" s="42" t="s">
        <v>48</v>
      </c>
      <c r="C46" s="43">
        <v>40</v>
      </c>
      <c r="D46" s="44">
        <v>650</v>
      </c>
      <c r="E46" s="28">
        <f t="shared" si="3"/>
        <v>26000</v>
      </c>
      <c r="F46" s="11"/>
      <c r="G46" s="11"/>
      <c r="H46" s="11"/>
      <c r="I46" s="17"/>
      <c r="J46" s="17"/>
      <c r="K46" s="14"/>
      <c r="O46" s="14"/>
      <c r="P46" s="14"/>
      <c r="Q46" s="19"/>
      <c r="R46" s="20"/>
    </row>
    <row r="47" spans="1:18" ht="16.5" customHeight="1" x14ac:dyDescent="0.25">
      <c r="A47" s="3" t="s">
        <v>29</v>
      </c>
      <c r="B47" s="42" t="s">
        <v>48</v>
      </c>
      <c r="C47" s="43">
        <v>20</v>
      </c>
      <c r="D47" s="44">
        <v>250</v>
      </c>
      <c r="E47" s="28">
        <f t="shared" si="3"/>
        <v>5000</v>
      </c>
      <c r="F47" s="11"/>
      <c r="G47" s="11"/>
      <c r="H47" s="11"/>
      <c r="I47" s="17"/>
      <c r="J47" s="17"/>
      <c r="K47" s="14"/>
      <c r="O47" s="14"/>
      <c r="P47" s="14"/>
      <c r="Q47" s="19"/>
      <c r="R47" s="20"/>
    </row>
    <row r="48" spans="1:18" ht="16.5" customHeight="1" x14ac:dyDescent="0.25">
      <c r="A48" s="6" t="s">
        <v>59</v>
      </c>
      <c r="B48" s="42" t="s">
        <v>58</v>
      </c>
      <c r="C48" s="45">
        <v>1137500</v>
      </c>
      <c r="D48" s="44">
        <v>0.4</v>
      </c>
      <c r="E48" s="28">
        <f t="shared" si="3"/>
        <v>455000</v>
      </c>
      <c r="F48" s="11"/>
      <c r="G48" s="11"/>
      <c r="H48" s="11"/>
      <c r="I48" s="17"/>
      <c r="J48" s="17"/>
      <c r="K48" s="14"/>
      <c r="O48" s="14"/>
      <c r="P48" s="14"/>
      <c r="Q48" s="19"/>
      <c r="R48" s="20"/>
    </row>
    <row r="49" spans="1:18" ht="16.5" customHeight="1" x14ac:dyDescent="0.25">
      <c r="A49" s="6" t="s">
        <v>57</v>
      </c>
      <c r="B49" s="42" t="s">
        <v>58</v>
      </c>
      <c r="C49" s="45">
        <v>1137500</v>
      </c>
      <c r="D49" s="44">
        <v>0.4</v>
      </c>
      <c r="E49" s="28">
        <f t="shared" si="3"/>
        <v>455000</v>
      </c>
      <c r="F49" s="11"/>
      <c r="G49" s="62" t="s">
        <v>72</v>
      </c>
      <c r="H49" s="11"/>
      <c r="I49" s="17"/>
      <c r="J49" s="17"/>
      <c r="K49" s="14"/>
      <c r="O49" s="14"/>
      <c r="P49" s="14"/>
      <c r="Q49" s="19"/>
      <c r="R49" s="20"/>
    </row>
    <row r="50" spans="1:18" ht="16.5" customHeight="1" x14ac:dyDescent="0.25">
      <c r="A50" s="6" t="s">
        <v>36</v>
      </c>
      <c r="B50" s="42" t="s">
        <v>49</v>
      </c>
      <c r="C50" s="43">
        <v>0</v>
      </c>
      <c r="D50" s="44">
        <v>0</v>
      </c>
      <c r="E50" s="28">
        <f>C50*D50</f>
        <v>0</v>
      </c>
      <c r="F50" s="11"/>
      <c r="G50" s="11"/>
      <c r="H50" s="11"/>
      <c r="I50" s="17"/>
      <c r="J50" s="17"/>
      <c r="K50" s="14"/>
      <c r="O50" s="14"/>
      <c r="P50" s="14"/>
      <c r="Q50" s="19"/>
      <c r="R50" s="20"/>
    </row>
    <row r="51" spans="1:18" ht="16.5" customHeight="1" x14ac:dyDescent="0.25">
      <c r="A51" s="6" t="s">
        <v>37</v>
      </c>
      <c r="B51" s="42" t="s">
        <v>49</v>
      </c>
      <c r="C51" s="43">
        <v>0</v>
      </c>
      <c r="D51" s="44">
        <v>0</v>
      </c>
      <c r="E51" s="28">
        <f t="shared" si="3"/>
        <v>0</v>
      </c>
      <c r="F51" s="11"/>
      <c r="G51" s="11"/>
      <c r="H51" s="11"/>
      <c r="I51" s="17"/>
      <c r="J51" s="17"/>
      <c r="K51" s="14"/>
      <c r="O51" s="14"/>
      <c r="P51" s="14"/>
      <c r="Q51" s="19"/>
      <c r="R51" s="20"/>
    </row>
    <row r="52" spans="1:18" ht="16.5" customHeight="1" x14ac:dyDescent="0.25">
      <c r="A52" s="6" t="s">
        <v>55</v>
      </c>
      <c r="B52" s="42" t="s">
        <v>53</v>
      </c>
      <c r="C52" s="43">
        <v>16</v>
      </c>
      <c r="D52" s="44">
        <v>250</v>
      </c>
      <c r="E52" s="28">
        <f t="shared" si="3"/>
        <v>4000</v>
      </c>
      <c r="F52" s="11"/>
      <c r="G52" s="11"/>
      <c r="H52" s="11"/>
      <c r="I52" s="17"/>
      <c r="J52" s="17"/>
      <c r="K52" s="14"/>
      <c r="O52" s="14"/>
      <c r="P52" s="14"/>
      <c r="Q52" s="19"/>
      <c r="R52" s="20"/>
    </row>
    <row r="53" spans="1:18" ht="16.5" customHeight="1" x14ac:dyDescent="0.25">
      <c r="A53" s="6" t="s">
        <v>44</v>
      </c>
      <c r="B53" s="42" t="s">
        <v>52</v>
      </c>
      <c r="C53" s="43">
        <v>5</v>
      </c>
      <c r="D53" s="44">
        <v>225</v>
      </c>
      <c r="E53" s="28">
        <f t="shared" si="3"/>
        <v>1125</v>
      </c>
      <c r="F53" s="11"/>
      <c r="G53" s="11"/>
      <c r="H53" s="11"/>
      <c r="I53" s="17"/>
      <c r="J53" s="17"/>
      <c r="K53" s="14"/>
      <c r="O53" s="14"/>
      <c r="P53" s="14"/>
      <c r="Q53" s="19"/>
      <c r="R53" s="20"/>
    </row>
    <row r="54" spans="1:18" ht="16.5" customHeight="1" x14ac:dyDescent="0.25">
      <c r="A54" s="6" t="s">
        <v>39</v>
      </c>
      <c r="B54" s="42" t="s">
        <v>48</v>
      </c>
      <c r="C54" s="43">
        <v>40</v>
      </c>
      <c r="D54" s="44">
        <v>900</v>
      </c>
      <c r="E54" s="28">
        <f t="shared" si="3"/>
        <v>36000</v>
      </c>
      <c r="F54" s="11"/>
      <c r="G54" s="11"/>
      <c r="H54" s="11"/>
      <c r="I54" s="17"/>
      <c r="J54" s="17"/>
      <c r="K54" s="14"/>
      <c r="O54" s="14"/>
      <c r="P54" s="14"/>
      <c r="Q54" s="19"/>
      <c r="R54" s="20"/>
    </row>
    <row r="55" spans="1:18" ht="16.5" customHeight="1" x14ac:dyDescent="0.25">
      <c r="A55" s="76" t="s">
        <v>26</v>
      </c>
      <c r="B55" s="77"/>
      <c r="C55" s="77"/>
      <c r="D55" s="78"/>
      <c r="E55" s="30">
        <f>SUM(E44:E54)</f>
        <v>1015125</v>
      </c>
      <c r="F55" s="11"/>
      <c r="G55" s="11"/>
      <c r="H55" s="11"/>
      <c r="I55" s="17"/>
      <c r="J55" s="17"/>
      <c r="K55" s="14"/>
      <c r="O55" s="14"/>
      <c r="P55" s="14"/>
      <c r="Q55" s="19"/>
      <c r="R55" s="20"/>
    </row>
    <row r="56" spans="1:18" ht="16.5" customHeight="1" x14ac:dyDescent="0.25">
      <c r="A56" s="76" t="s">
        <v>23</v>
      </c>
      <c r="B56" s="77"/>
      <c r="C56" s="77"/>
      <c r="D56" s="78"/>
      <c r="E56" s="32">
        <v>960</v>
      </c>
      <c r="F56" s="11"/>
      <c r="G56" s="11"/>
      <c r="H56" s="11"/>
      <c r="I56" s="17"/>
      <c r="J56" s="17"/>
      <c r="K56" s="14"/>
      <c r="O56" s="14"/>
      <c r="P56" s="14"/>
      <c r="Q56" s="19"/>
      <c r="R56" s="20"/>
    </row>
    <row r="57" spans="1:18" ht="16.5" customHeight="1" x14ac:dyDescent="0.25">
      <c r="A57" s="76" t="s">
        <v>24</v>
      </c>
      <c r="B57" s="77"/>
      <c r="C57" s="77"/>
      <c r="D57" s="77"/>
      <c r="E57" s="30">
        <f>E55/E56</f>
        <v>1057.421875</v>
      </c>
      <c r="F57" s="11"/>
      <c r="G57" s="11"/>
      <c r="H57" s="11"/>
      <c r="I57" s="17"/>
      <c r="J57" s="17"/>
      <c r="K57" s="14"/>
      <c r="O57" s="14"/>
      <c r="P57" s="14"/>
      <c r="Q57" s="19"/>
      <c r="R57" s="20"/>
    </row>
    <row r="58" spans="1:18" ht="16.5" customHeight="1" x14ac:dyDescent="0.25">
      <c r="A58" s="97" t="s">
        <v>2</v>
      </c>
      <c r="B58" s="98"/>
      <c r="C58" s="98"/>
      <c r="D58" s="98"/>
      <c r="E58" s="99"/>
      <c r="F58" s="9"/>
      <c r="G58" s="9"/>
      <c r="H58" s="9"/>
      <c r="I58" s="9"/>
      <c r="J58" s="9"/>
      <c r="K58" s="100" t="s">
        <v>2</v>
      </c>
      <c r="L58" s="100"/>
      <c r="M58" s="19"/>
      <c r="N58" s="19"/>
      <c r="O58" s="9"/>
      <c r="P58" s="9"/>
      <c r="Q58" s="9"/>
      <c r="R58" s="9"/>
    </row>
    <row r="59" spans="1:18" ht="16.5" customHeight="1" x14ac:dyDescent="0.25">
      <c r="A59" s="2" t="s">
        <v>27</v>
      </c>
      <c r="B59" s="38" t="s">
        <v>48</v>
      </c>
      <c r="C59" s="35">
        <v>12</v>
      </c>
      <c r="D59" s="33">
        <v>300</v>
      </c>
      <c r="E59" s="29">
        <f>C59*D59</f>
        <v>3600</v>
      </c>
      <c r="F59" s="12"/>
      <c r="G59" s="12"/>
      <c r="H59" s="12"/>
      <c r="I59" s="12"/>
      <c r="J59" s="12"/>
      <c r="K59" s="14"/>
      <c r="L59" s="14"/>
      <c r="M59" s="14"/>
      <c r="N59" s="14"/>
      <c r="O59" s="14"/>
      <c r="P59" s="14"/>
      <c r="Q59" s="14"/>
    </row>
    <row r="60" spans="1:18" ht="16.5" customHeight="1" x14ac:dyDescent="0.25">
      <c r="A60" s="2" t="s">
        <v>28</v>
      </c>
      <c r="B60" s="38" t="s">
        <v>48</v>
      </c>
      <c r="C60" s="35">
        <v>20</v>
      </c>
      <c r="D60" s="33">
        <v>150</v>
      </c>
      <c r="E60" s="29">
        <f t="shared" ref="E60:E61" si="4">C60*D60</f>
        <v>3000</v>
      </c>
      <c r="F60" s="12"/>
      <c r="G60" s="12"/>
      <c r="H60" s="12"/>
      <c r="I60" s="12"/>
      <c r="J60" s="12"/>
      <c r="K60" s="14"/>
      <c r="L60" s="14"/>
      <c r="M60" s="14"/>
      <c r="N60" s="14"/>
      <c r="O60" s="14"/>
      <c r="P60" s="14"/>
      <c r="Q60" s="14"/>
    </row>
    <row r="61" spans="1:18" ht="16.5" customHeight="1" x14ac:dyDescent="0.25">
      <c r="A61" s="3" t="s">
        <v>29</v>
      </c>
      <c r="B61" s="38" t="s">
        <v>48</v>
      </c>
      <c r="C61" s="35">
        <v>8</v>
      </c>
      <c r="D61" s="33">
        <v>250</v>
      </c>
      <c r="E61" s="29">
        <f t="shared" si="4"/>
        <v>2000</v>
      </c>
      <c r="F61" s="12"/>
      <c r="G61" s="12"/>
      <c r="H61" s="12"/>
      <c r="I61" s="12"/>
      <c r="J61" s="12"/>
      <c r="K61" s="14"/>
      <c r="L61" s="14"/>
      <c r="M61" s="14"/>
      <c r="N61" s="14"/>
      <c r="O61" s="14"/>
      <c r="P61" s="14"/>
      <c r="Q61" s="14"/>
    </row>
    <row r="62" spans="1:18" ht="16.5" customHeight="1" x14ac:dyDescent="0.25">
      <c r="A62" s="76" t="s">
        <v>4</v>
      </c>
      <c r="B62" s="77"/>
      <c r="C62" s="77"/>
      <c r="D62" s="78"/>
      <c r="E62" s="30">
        <f>SUM(E59:E61)</f>
        <v>8600</v>
      </c>
      <c r="F62" s="17"/>
      <c r="G62" s="17"/>
      <c r="H62" s="17"/>
      <c r="I62" s="17"/>
      <c r="J62" s="17"/>
      <c r="K62" s="14"/>
      <c r="L62" s="88" t="s">
        <v>0</v>
      </c>
      <c r="M62" s="88"/>
      <c r="N62" s="14"/>
      <c r="O62" s="14"/>
      <c r="P62" s="14"/>
      <c r="Q62" s="19"/>
      <c r="R62" s="20"/>
    </row>
    <row r="63" spans="1:18" ht="16.5" customHeight="1" x14ac:dyDescent="0.25">
      <c r="A63" s="73" t="s">
        <v>0</v>
      </c>
      <c r="B63" s="74"/>
      <c r="C63" s="74"/>
      <c r="D63" s="74"/>
      <c r="E63" s="75"/>
      <c r="F63" s="9"/>
      <c r="G63" s="9"/>
      <c r="H63" s="9"/>
      <c r="I63" s="9"/>
      <c r="J63" s="9"/>
      <c r="K63" s="9"/>
      <c r="N63" s="9"/>
      <c r="O63" s="27"/>
      <c r="P63" s="27"/>
      <c r="Q63" s="9"/>
      <c r="R63" s="9"/>
    </row>
    <row r="64" spans="1:18" ht="16.5" customHeight="1" x14ac:dyDescent="0.25">
      <c r="A64" s="2" t="s">
        <v>27</v>
      </c>
      <c r="B64" s="38" t="s">
        <v>48</v>
      </c>
      <c r="C64" s="35">
        <v>8</v>
      </c>
      <c r="D64" s="33">
        <v>300</v>
      </c>
      <c r="E64" s="29">
        <f>C64*D64</f>
        <v>2400</v>
      </c>
      <c r="F64" s="12"/>
      <c r="G64" s="12"/>
      <c r="H64" s="12"/>
      <c r="I64" s="12"/>
      <c r="J64" s="12"/>
      <c r="K64" s="14"/>
      <c r="L64" s="14"/>
      <c r="M64" s="14"/>
      <c r="N64" s="14"/>
      <c r="O64" s="14"/>
      <c r="P64" s="14"/>
      <c r="Q64" s="14"/>
    </row>
    <row r="65" spans="1:18" ht="16.5" customHeight="1" x14ac:dyDescent="0.25">
      <c r="A65" s="2" t="s">
        <v>28</v>
      </c>
      <c r="B65" s="38" t="s">
        <v>48</v>
      </c>
      <c r="C65" s="35">
        <v>12</v>
      </c>
      <c r="D65" s="33">
        <v>150</v>
      </c>
      <c r="E65" s="29">
        <f t="shared" ref="E65:E66" si="5">C65*D65</f>
        <v>1800</v>
      </c>
      <c r="F65" s="12"/>
      <c r="G65" s="18"/>
      <c r="H65" s="18"/>
      <c r="I65" s="18"/>
      <c r="J65" s="18"/>
      <c r="K65" s="14"/>
      <c r="L65" s="14"/>
      <c r="M65" s="14"/>
      <c r="N65" s="14"/>
      <c r="O65" s="14"/>
      <c r="P65" s="14"/>
      <c r="Q65" s="14"/>
    </row>
    <row r="66" spans="1:18" ht="16.5" customHeight="1" x14ac:dyDescent="0.25">
      <c r="A66" s="3" t="s">
        <v>29</v>
      </c>
      <c r="B66" s="38" t="s">
        <v>48</v>
      </c>
      <c r="C66" s="35">
        <v>10</v>
      </c>
      <c r="D66" s="33">
        <v>250</v>
      </c>
      <c r="E66" s="29">
        <f t="shared" si="5"/>
        <v>2500</v>
      </c>
      <c r="F66" s="12"/>
      <c r="G66" s="12"/>
      <c r="H66" s="12"/>
      <c r="O66" s="14"/>
      <c r="P66" s="14"/>
      <c r="Q66" s="14"/>
    </row>
    <row r="67" spans="1:18" ht="16.5" customHeight="1" x14ac:dyDescent="0.25">
      <c r="A67" s="76" t="s">
        <v>5</v>
      </c>
      <c r="B67" s="77"/>
      <c r="C67" s="77"/>
      <c r="D67" s="78"/>
      <c r="E67" s="46">
        <f>SUM(E64:E66)</f>
        <v>6700</v>
      </c>
      <c r="F67" s="17"/>
      <c r="G67" s="17"/>
      <c r="H67" s="17"/>
      <c r="O67" s="14"/>
      <c r="P67" s="14"/>
      <c r="Q67" s="19"/>
      <c r="R67" s="20"/>
    </row>
    <row r="68" spans="1:18" ht="16.5" customHeight="1" x14ac:dyDescent="0.25">
      <c r="A68" s="79"/>
      <c r="B68" s="80"/>
      <c r="C68" s="80"/>
      <c r="D68" s="80"/>
      <c r="E68" s="81"/>
      <c r="F68" s="17"/>
      <c r="L68" s="14"/>
      <c r="M68" s="14"/>
      <c r="N68" s="14"/>
      <c r="O68" s="14"/>
      <c r="P68" s="14"/>
      <c r="Q68" s="19"/>
      <c r="R68" s="20"/>
    </row>
    <row r="69" spans="1:18" ht="16.5" customHeight="1" x14ac:dyDescent="0.25">
      <c r="A69" s="82" t="s">
        <v>1</v>
      </c>
      <c r="B69" s="83"/>
      <c r="C69" s="83"/>
      <c r="D69" s="84"/>
      <c r="E69" s="30">
        <f>SUM(E11,E25,E40,E55,E62,E67)</f>
        <v>3554500</v>
      </c>
      <c r="F69" s="11"/>
      <c r="L69" s="19"/>
      <c r="M69" s="19"/>
      <c r="N69" s="19"/>
      <c r="O69" s="19"/>
      <c r="P69" s="19"/>
      <c r="Q69" s="19"/>
      <c r="R69" s="20"/>
    </row>
    <row r="70" spans="1:18" ht="16.5" customHeight="1" x14ac:dyDescent="0.25">
      <c r="A70" s="82" t="s">
        <v>9</v>
      </c>
      <c r="B70" s="83"/>
      <c r="C70" s="83"/>
      <c r="D70" s="84"/>
      <c r="E70" s="47">
        <v>960</v>
      </c>
      <c r="F70" s="15"/>
      <c r="I70" s="8"/>
      <c r="L70" s="17"/>
      <c r="M70" s="17"/>
      <c r="N70" s="17"/>
      <c r="O70" s="17"/>
      <c r="P70" s="17"/>
      <c r="Q70" s="17"/>
    </row>
    <row r="71" spans="1:18" ht="16.5" customHeight="1" x14ac:dyDescent="0.25">
      <c r="A71" s="85" t="s">
        <v>8</v>
      </c>
      <c r="B71" s="86"/>
      <c r="C71" s="86"/>
      <c r="D71" s="87"/>
      <c r="E71" s="30">
        <f>E69/E70</f>
        <v>3702.6041666666665</v>
      </c>
      <c r="F71" s="11"/>
      <c r="G71" s="11"/>
      <c r="H71" s="11"/>
      <c r="I71" s="17"/>
      <c r="J71" s="17"/>
      <c r="K71" s="17"/>
      <c r="L71" s="17"/>
      <c r="M71" s="17"/>
      <c r="N71" s="17"/>
      <c r="O71" s="17"/>
      <c r="P71" s="17"/>
      <c r="Q71" s="17"/>
    </row>
    <row r="72" spans="1:18" ht="16.5" customHeight="1" x14ac:dyDescent="0.25">
      <c r="A72" s="4"/>
      <c r="B72" s="4"/>
      <c r="C72" s="4"/>
      <c r="D72" s="7"/>
      <c r="E72" s="5"/>
    </row>
    <row r="73" spans="1:18" ht="16.5" customHeight="1" x14ac:dyDescent="0.25">
      <c r="A73" s="72" t="s">
        <v>15</v>
      </c>
      <c r="B73" s="72"/>
      <c r="C73" s="72"/>
      <c r="D73" s="72"/>
      <c r="E73" s="72"/>
    </row>
    <row r="74" spans="1:18" ht="16.5" customHeight="1" x14ac:dyDescent="0.25">
      <c r="A74" s="72"/>
      <c r="B74" s="72"/>
      <c r="C74" s="72"/>
      <c r="D74" s="72"/>
      <c r="E74" s="72"/>
    </row>
    <row r="75" spans="1:18" ht="16.5" customHeight="1" x14ac:dyDescent="0.25">
      <c r="A75" s="72"/>
      <c r="B75" s="72"/>
      <c r="C75" s="72"/>
      <c r="D75" s="72"/>
      <c r="E75" s="72"/>
      <c r="G75" s="9"/>
      <c r="H75" s="9"/>
    </row>
    <row r="76" spans="1:18" ht="16.5" customHeight="1" x14ac:dyDescent="0.25">
      <c r="A76" s="72"/>
      <c r="B76" s="72"/>
      <c r="C76" s="72"/>
      <c r="D76" s="72"/>
      <c r="E76" s="72"/>
      <c r="G76" s="9"/>
      <c r="H76" s="9"/>
    </row>
    <row r="77" spans="1:18" ht="16.5" customHeight="1" x14ac:dyDescent="0.25">
      <c r="A77" s="72"/>
      <c r="B77" s="72"/>
      <c r="C77" s="72"/>
      <c r="D77" s="72"/>
      <c r="E77" s="72"/>
      <c r="G77" s="9"/>
      <c r="H77" s="9"/>
    </row>
    <row r="78" spans="1:18" ht="16.5" customHeight="1" x14ac:dyDescent="0.25">
      <c r="D78"/>
      <c r="G78" s="9"/>
      <c r="H78" s="9"/>
    </row>
    <row r="79" spans="1:18" ht="16.5" customHeight="1" x14ac:dyDescent="0.25">
      <c r="A79" s="27" t="s">
        <v>10</v>
      </c>
      <c r="G79" s="9"/>
      <c r="H79" s="9"/>
      <c r="I79" s="9"/>
      <c r="J79" s="9"/>
    </row>
    <row r="80" spans="1:18" ht="16.5" customHeight="1" x14ac:dyDescent="0.25">
      <c r="A80" s="27"/>
      <c r="G80" s="9"/>
      <c r="H80" s="9"/>
      <c r="I80" s="9"/>
      <c r="J80" s="9"/>
    </row>
    <row r="81" spans="1:10" ht="16.5" customHeight="1" x14ac:dyDescent="0.25">
      <c r="A81" s="9" t="s">
        <v>31</v>
      </c>
      <c r="B81" s="9"/>
      <c r="C81" s="9"/>
      <c r="D81" s="9"/>
      <c r="E81" s="9"/>
      <c r="F81" s="9"/>
      <c r="G81" s="9"/>
      <c r="H81" s="9"/>
      <c r="I81" s="9"/>
      <c r="J81" s="9"/>
    </row>
    <row r="82" spans="1:10" ht="16.5" customHeight="1" x14ac:dyDescent="0.25">
      <c r="A82" s="9" t="s">
        <v>32</v>
      </c>
      <c r="B82" s="9"/>
      <c r="C82" s="9"/>
      <c r="D82" s="9"/>
      <c r="E82" s="9"/>
      <c r="F82" s="9"/>
      <c r="I82" s="9"/>
      <c r="J82" s="9"/>
    </row>
    <row r="83" spans="1:10" ht="16.5" customHeight="1" x14ac:dyDescent="0.25">
      <c r="A83" s="9" t="s">
        <v>35</v>
      </c>
      <c r="B83" s="9"/>
      <c r="C83" s="9"/>
      <c r="D83" s="9"/>
      <c r="E83" s="9"/>
      <c r="F83" s="9"/>
      <c r="I83" s="9"/>
      <c r="J83" s="9"/>
    </row>
    <row r="84" spans="1:10" ht="16.5" customHeight="1" x14ac:dyDescent="0.25">
      <c r="A84" s="9" t="s">
        <v>34</v>
      </c>
      <c r="B84" s="9"/>
      <c r="C84" s="9"/>
      <c r="D84" s="9"/>
      <c r="E84" s="9"/>
      <c r="F84" s="9"/>
    </row>
    <row r="85" spans="1:10" ht="16.5" customHeight="1" x14ac:dyDescent="0.25">
      <c r="A85" t="s">
        <v>40</v>
      </c>
    </row>
    <row r="86" spans="1:10" ht="16.5" customHeight="1" x14ac:dyDescent="0.25">
      <c r="A86" t="s">
        <v>41</v>
      </c>
    </row>
    <row r="87" spans="1:10" ht="16.5" customHeight="1" x14ac:dyDescent="0.25">
      <c r="A87" t="s">
        <v>42</v>
      </c>
    </row>
    <row r="88" spans="1:10" ht="16.5" customHeight="1" x14ac:dyDescent="0.25">
      <c r="A88" t="s">
        <v>43</v>
      </c>
    </row>
    <row r="89" spans="1:10" ht="16.5" customHeight="1" x14ac:dyDescent="0.25">
      <c r="A89" t="s">
        <v>11</v>
      </c>
    </row>
    <row r="90" spans="1:10" ht="16.5" customHeight="1" x14ac:dyDescent="0.25">
      <c r="A90" t="s">
        <v>12</v>
      </c>
      <c r="E90" s="1"/>
      <c r="F90" s="1"/>
    </row>
    <row r="104" spans="4:4" x14ac:dyDescent="0.25">
      <c r="D104"/>
    </row>
    <row r="105" spans="4:4" x14ac:dyDescent="0.25">
      <c r="D105"/>
    </row>
    <row r="106" spans="4:4" x14ac:dyDescent="0.25">
      <c r="D106"/>
    </row>
    <row r="107" spans="4:4" x14ac:dyDescent="0.25">
      <c r="D107"/>
    </row>
    <row r="108" spans="4:4" x14ac:dyDescent="0.25">
      <c r="D108"/>
    </row>
    <row r="109" spans="4:4" x14ac:dyDescent="0.25">
      <c r="D109"/>
    </row>
    <row r="110" spans="4:4" x14ac:dyDescent="0.25">
      <c r="D110"/>
    </row>
    <row r="111" spans="4:4" x14ac:dyDescent="0.25">
      <c r="D111"/>
    </row>
    <row r="112" spans="4:4" x14ac:dyDescent="0.25">
      <c r="D112"/>
    </row>
    <row r="113" spans="4:4" x14ac:dyDescent="0.25">
      <c r="D113"/>
    </row>
    <row r="114" spans="4:4" x14ac:dyDescent="0.25">
      <c r="D114"/>
    </row>
  </sheetData>
  <mergeCells count="32">
    <mergeCell ref="A13:D13"/>
    <mergeCell ref="A1:E2"/>
    <mergeCell ref="G1:M1"/>
    <mergeCell ref="A4:E4"/>
    <mergeCell ref="A11:D11"/>
    <mergeCell ref="A12:D12"/>
    <mergeCell ref="A14:E14"/>
    <mergeCell ref="G14:H14"/>
    <mergeCell ref="A25:D25"/>
    <mergeCell ref="A26:D26"/>
    <mergeCell ref="A27:D27"/>
    <mergeCell ref="A62:D62"/>
    <mergeCell ref="L62:M62"/>
    <mergeCell ref="I28:J28"/>
    <mergeCell ref="A40:D40"/>
    <mergeCell ref="A41:D41"/>
    <mergeCell ref="A42:D42"/>
    <mergeCell ref="A43:E43"/>
    <mergeCell ref="I43:J43"/>
    <mergeCell ref="A28:E28"/>
    <mergeCell ref="A55:D55"/>
    <mergeCell ref="A56:D56"/>
    <mergeCell ref="A57:D57"/>
    <mergeCell ref="A58:E58"/>
    <mergeCell ref="K58:L58"/>
    <mergeCell ref="A73:E77"/>
    <mergeCell ref="A63:E63"/>
    <mergeCell ref="A67:D67"/>
    <mergeCell ref="A68:E68"/>
    <mergeCell ref="A69:D69"/>
    <mergeCell ref="A70:D70"/>
    <mergeCell ref="A71:D71"/>
  </mergeCells>
  <pageMargins left="0.70866141732283472" right="0.70866141732283472" top="0.74803149606299213" bottom="0.74803149606299213" header="0.31496062992125984" footer="0.31496062992125984"/>
  <pageSetup paperSize="3" scale="46" fitToWidth="0" orientation="portrait" r:id="rId1"/>
  <customProperties>
    <customPr name="OrphanNamesChecke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2F806F-9E38-4A44-8035-149A556882C5}">
  <sheetPr>
    <pageSetUpPr fitToPage="1"/>
  </sheetPr>
  <dimension ref="A1:S114"/>
  <sheetViews>
    <sheetView zoomScale="80" zoomScaleNormal="80" workbookViewId="0">
      <pane xSplit="5" topLeftCell="F1" activePane="topRight" state="frozen"/>
      <selection pane="topRight" sqref="A1:E2"/>
    </sheetView>
  </sheetViews>
  <sheetFormatPr defaultRowHeight="15" x14ac:dyDescent="0.25"/>
  <cols>
    <col min="1" max="1" width="40.5703125" customWidth="1"/>
    <col min="2" max="2" width="12.85546875" bestFit="1" customWidth="1"/>
    <col min="3" max="3" width="14.85546875" customWidth="1"/>
    <col min="4" max="4" width="14.85546875" style="8" customWidth="1"/>
    <col min="5" max="5" width="14.85546875" customWidth="1"/>
    <col min="6" max="6" width="5.5703125" customWidth="1"/>
    <col min="7" max="8" width="18.5703125" customWidth="1"/>
    <col min="9" max="9" width="19.85546875" customWidth="1"/>
    <col min="10" max="19" width="18.5703125" customWidth="1"/>
    <col min="22" max="22" width="29" bestFit="1" customWidth="1"/>
    <col min="23" max="25" width="12" bestFit="1" customWidth="1"/>
  </cols>
  <sheetData>
    <row r="1" spans="1:19" ht="30" customHeight="1" x14ac:dyDescent="0.25">
      <c r="A1" s="105" t="s">
        <v>79</v>
      </c>
      <c r="B1" s="106"/>
      <c r="C1" s="106"/>
      <c r="D1" s="106"/>
      <c r="E1" s="107"/>
      <c r="F1" s="22"/>
      <c r="G1" s="111" t="s">
        <v>19</v>
      </c>
      <c r="H1" s="112"/>
      <c r="I1" s="112"/>
      <c r="J1" s="112"/>
      <c r="K1" s="112"/>
      <c r="L1" s="112"/>
      <c r="M1" s="113"/>
      <c r="N1" s="51"/>
      <c r="O1" s="51"/>
      <c r="P1" s="51"/>
      <c r="Q1" s="48"/>
      <c r="R1" s="48"/>
    </row>
    <row r="2" spans="1:19" ht="14.45" customHeight="1" x14ac:dyDescent="0.25">
      <c r="A2" s="108"/>
      <c r="B2" s="109"/>
      <c r="C2" s="109"/>
      <c r="D2" s="109"/>
      <c r="E2" s="110"/>
      <c r="F2" s="23"/>
      <c r="G2" s="54" t="s">
        <v>60</v>
      </c>
      <c r="H2" s="55" t="s">
        <v>61</v>
      </c>
      <c r="I2" s="55" t="s">
        <v>62</v>
      </c>
      <c r="J2" s="55" t="s">
        <v>74</v>
      </c>
      <c r="K2" s="55" t="s">
        <v>75</v>
      </c>
      <c r="L2" s="55" t="s">
        <v>76</v>
      </c>
      <c r="M2" s="56" t="s">
        <v>77</v>
      </c>
      <c r="N2" s="49"/>
      <c r="O2" s="49"/>
      <c r="P2" s="49"/>
      <c r="Q2" s="49"/>
      <c r="R2" s="49"/>
      <c r="S2" s="49"/>
    </row>
    <row r="3" spans="1:19" ht="16.5" customHeight="1" x14ac:dyDescent="0.25">
      <c r="A3" s="24" t="s">
        <v>14</v>
      </c>
      <c r="B3" s="25" t="s">
        <v>6</v>
      </c>
      <c r="C3" s="25" t="s">
        <v>47</v>
      </c>
      <c r="D3" s="26" t="s">
        <v>50</v>
      </c>
      <c r="E3" s="25" t="s">
        <v>7</v>
      </c>
      <c r="F3" s="16"/>
      <c r="G3" s="57" t="s">
        <v>66</v>
      </c>
      <c r="H3" s="58" t="s">
        <v>67</v>
      </c>
      <c r="I3" s="58" t="s">
        <v>68</v>
      </c>
      <c r="J3" s="58" t="s">
        <v>69</v>
      </c>
      <c r="K3" s="58" t="s">
        <v>70</v>
      </c>
      <c r="L3" s="58" t="s">
        <v>67</v>
      </c>
      <c r="M3" s="59" t="s">
        <v>71</v>
      </c>
      <c r="N3" s="50"/>
      <c r="O3" s="50"/>
      <c r="P3" s="50"/>
      <c r="Q3" s="50"/>
      <c r="R3" s="50"/>
      <c r="S3" s="50"/>
    </row>
    <row r="4" spans="1:19" ht="16.5" customHeight="1" x14ac:dyDescent="0.25">
      <c r="A4" s="114" t="s">
        <v>22</v>
      </c>
      <c r="B4" s="115"/>
      <c r="C4" s="115"/>
      <c r="D4" s="115"/>
      <c r="E4" s="116"/>
      <c r="F4" s="13"/>
      <c r="G4" s="53" t="s">
        <v>13</v>
      </c>
      <c r="H4" s="52"/>
      <c r="I4" s="52"/>
      <c r="K4" s="9"/>
      <c r="L4" s="13"/>
      <c r="M4" s="13"/>
      <c r="N4" s="13"/>
      <c r="O4" s="9"/>
      <c r="P4" s="9"/>
      <c r="Q4" s="13"/>
      <c r="R4" s="13"/>
    </row>
    <row r="5" spans="1:19" ht="16.5" customHeight="1" x14ac:dyDescent="0.25">
      <c r="A5" s="2" t="s">
        <v>27</v>
      </c>
      <c r="B5" s="38" t="s">
        <v>48</v>
      </c>
      <c r="C5" s="40">
        <v>250</v>
      </c>
      <c r="D5" s="33">
        <v>300</v>
      </c>
      <c r="E5" s="29">
        <f>C5*D5</f>
        <v>75000</v>
      </c>
      <c r="F5" s="12"/>
      <c r="I5" s="10"/>
      <c r="J5" s="10"/>
      <c r="K5" s="14"/>
      <c r="L5" s="14"/>
      <c r="M5" s="14"/>
      <c r="N5" s="14"/>
      <c r="O5" s="14"/>
      <c r="P5" s="14"/>
      <c r="Q5" s="14"/>
    </row>
    <row r="6" spans="1:19" ht="16.5" customHeight="1" x14ac:dyDescent="0.25">
      <c r="A6" s="2" t="s">
        <v>30</v>
      </c>
      <c r="B6" s="38" t="s">
        <v>48</v>
      </c>
      <c r="C6" s="40">
        <v>50</v>
      </c>
      <c r="D6" s="33">
        <v>300</v>
      </c>
      <c r="E6" s="29">
        <f t="shared" ref="E6:E10" si="0">C6*D6</f>
        <v>15000</v>
      </c>
      <c r="F6" s="12"/>
      <c r="G6" s="12"/>
      <c r="L6" s="14"/>
      <c r="M6" s="14"/>
      <c r="N6" s="14"/>
      <c r="O6" s="14"/>
      <c r="P6" s="14"/>
      <c r="Q6" s="14"/>
    </row>
    <row r="7" spans="1:19" ht="16.5" customHeight="1" x14ac:dyDescent="0.25">
      <c r="A7" s="2" t="s">
        <v>33</v>
      </c>
      <c r="B7" s="38" t="s">
        <v>48</v>
      </c>
      <c r="C7" s="40">
        <v>35</v>
      </c>
      <c r="D7" s="33">
        <v>150</v>
      </c>
      <c r="E7" s="29">
        <f t="shared" si="0"/>
        <v>5250</v>
      </c>
      <c r="F7" s="12"/>
      <c r="G7" s="10"/>
      <c r="H7" s="10"/>
      <c r="K7" s="14"/>
      <c r="L7" s="14"/>
      <c r="M7" s="14"/>
      <c r="N7" s="14"/>
      <c r="O7" s="14"/>
      <c r="P7" s="14"/>
      <c r="Q7" s="14"/>
    </row>
    <row r="8" spans="1:19" ht="16.5" customHeight="1" x14ac:dyDescent="0.25">
      <c r="A8" s="2" t="s">
        <v>29</v>
      </c>
      <c r="B8" s="38" t="s">
        <v>48</v>
      </c>
      <c r="C8" s="40">
        <v>150</v>
      </c>
      <c r="D8" s="33">
        <v>250</v>
      </c>
      <c r="E8" s="29">
        <f t="shared" si="0"/>
        <v>37500</v>
      </c>
      <c r="F8" s="12"/>
      <c r="G8" s="10"/>
      <c r="H8" s="10"/>
      <c r="I8" s="10"/>
      <c r="N8" s="14"/>
      <c r="O8" s="14"/>
      <c r="P8" s="14"/>
      <c r="Q8" s="14"/>
    </row>
    <row r="9" spans="1:19" ht="16.5" customHeight="1" x14ac:dyDescent="0.25">
      <c r="A9" s="6" t="s">
        <v>36</v>
      </c>
      <c r="B9" s="38" t="s">
        <v>49</v>
      </c>
      <c r="C9" s="41">
        <v>0</v>
      </c>
      <c r="D9" s="34">
        <v>0</v>
      </c>
      <c r="E9" s="29">
        <f t="shared" si="0"/>
        <v>0</v>
      </c>
      <c r="F9" s="12"/>
      <c r="G9" s="10"/>
      <c r="H9" s="10"/>
      <c r="I9" s="10"/>
      <c r="J9" s="10"/>
      <c r="K9" s="14"/>
      <c r="N9" s="14"/>
      <c r="O9" s="14"/>
      <c r="P9" s="14"/>
      <c r="Q9" s="14"/>
    </row>
    <row r="10" spans="1:19" ht="16.5" customHeight="1" x14ac:dyDescent="0.25">
      <c r="A10" s="6" t="s">
        <v>37</v>
      </c>
      <c r="B10" s="38" t="s">
        <v>49</v>
      </c>
      <c r="C10" s="41">
        <v>0</v>
      </c>
      <c r="D10" s="34">
        <v>0</v>
      </c>
      <c r="E10" s="29">
        <f t="shared" si="0"/>
        <v>0</v>
      </c>
      <c r="F10" s="12"/>
      <c r="G10" s="10"/>
      <c r="H10" s="10"/>
      <c r="I10" s="10"/>
      <c r="J10" s="10"/>
      <c r="K10" s="14"/>
      <c r="L10" s="14"/>
      <c r="M10" s="14"/>
      <c r="N10" s="14"/>
      <c r="O10" s="14"/>
      <c r="P10" s="14"/>
      <c r="Q10" s="14"/>
    </row>
    <row r="11" spans="1:19" ht="16.5" customHeight="1" x14ac:dyDescent="0.25">
      <c r="A11" s="76" t="s">
        <v>3</v>
      </c>
      <c r="B11" s="77"/>
      <c r="C11" s="77"/>
      <c r="D11" s="78"/>
      <c r="E11" s="46">
        <f>SUM(E5:E10)</f>
        <v>132750</v>
      </c>
      <c r="F11" s="12"/>
      <c r="G11" s="10"/>
      <c r="H11" s="10"/>
      <c r="I11" s="10"/>
      <c r="J11" s="10"/>
      <c r="K11" s="14"/>
      <c r="L11" s="14"/>
      <c r="M11" s="14"/>
      <c r="N11" s="14"/>
      <c r="O11" s="14"/>
      <c r="P11" s="14"/>
      <c r="Q11" s="14"/>
    </row>
    <row r="12" spans="1:19" ht="16.5" customHeight="1" x14ac:dyDescent="0.25">
      <c r="A12" s="76" t="s">
        <v>23</v>
      </c>
      <c r="B12" s="77"/>
      <c r="C12" s="77"/>
      <c r="D12" s="78"/>
      <c r="E12" s="32">
        <v>512</v>
      </c>
      <c r="F12" s="11"/>
      <c r="G12" s="11"/>
      <c r="H12" s="11"/>
      <c r="I12" s="11"/>
      <c r="J12" s="11"/>
      <c r="K12" s="14"/>
      <c r="L12" s="14"/>
      <c r="M12" s="14"/>
      <c r="N12" s="14"/>
      <c r="O12" s="14"/>
      <c r="P12" s="14"/>
      <c r="Q12" s="19"/>
      <c r="R12" s="21"/>
    </row>
    <row r="13" spans="1:19" ht="16.5" customHeight="1" x14ac:dyDescent="0.25">
      <c r="A13" s="76" t="s">
        <v>24</v>
      </c>
      <c r="B13" s="77"/>
      <c r="C13" s="77"/>
      <c r="D13" s="77"/>
      <c r="E13" s="30">
        <f>E11/E12</f>
        <v>259.27734375</v>
      </c>
      <c r="F13" s="11"/>
      <c r="G13" s="11"/>
      <c r="H13" s="11"/>
      <c r="I13" s="11"/>
      <c r="J13" s="11"/>
      <c r="K13" s="14"/>
      <c r="L13" s="14"/>
      <c r="M13" s="14"/>
      <c r="N13" s="14"/>
      <c r="O13" s="14"/>
      <c r="P13" s="14"/>
      <c r="Q13" s="19"/>
      <c r="R13" s="21"/>
    </row>
    <row r="14" spans="1:19" ht="16.5" customHeight="1" x14ac:dyDescent="0.25">
      <c r="A14" s="101" t="s">
        <v>16</v>
      </c>
      <c r="B14" s="102"/>
      <c r="C14" s="102"/>
      <c r="D14" s="102"/>
      <c r="E14" s="103"/>
      <c r="F14" s="9"/>
      <c r="G14" s="104" t="s">
        <v>63</v>
      </c>
      <c r="H14" s="104"/>
      <c r="I14" s="27"/>
      <c r="J14" s="27"/>
      <c r="K14" s="27"/>
      <c r="L14" s="27"/>
      <c r="M14" s="27"/>
      <c r="N14" s="9"/>
      <c r="O14" s="9"/>
      <c r="P14" s="9"/>
      <c r="Q14" s="9"/>
      <c r="R14" s="9"/>
    </row>
    <row r="15" spans="1:19" ht="16.5" customHeight="1" x14ac:dyDescent="0.25">
      <c r="A15" s="2" t="s">
        <v>27</v>
      </c>
      <c r="B15" s="38" t="s">
        <v>48</v>
      </c>
      <c r="C15" s="35">
        <v>250</v>
      </c>
      <c r="D15" s="33">
        <v>300</v>
      </c>
      <c r="E15" s="29">
        <f>C15*D15</f>
        <v>75000</v>
      </c>
      <c r="F15" s="12"/>
      <c r="G15" s="10"/>
      <c r="H15" s="10"/>
      <c r="I15" s="12"/>
      <c r="J15" s="12"/>
      <c r="K15" s="14"/>
      <c r="L15" s="14"/>
      <c r="M15" s="14"/>
      <c r="N15" s="14"/>
      <c r="O15" s="14"/>
      <c r="P15" s="14"/>
      <c r="Q15" s="14"/>
    </row>
    <row r="16" spans="1:19" ht="16.5" customHeight="1" x14ac:dyDescent="0.25">
      <c r="A16" s="2" t="s">
        <v>30</v>
      </c>
      <c r="B16" s="38" t="s">
        <v>48</v>
      </c>
      <c r="C16" s="35">
        <v>80</v>
      </c>
      <c r="D16" s="33">
        <v>300</v>
      </c>
      <c r="E16" s="29">
        <f t="shared" ref="E16:E24" si="1">C16*D16</f>
        <v>24000</v>
      </c>
      <c r="F16" s="12"/>
      <c r="G16" s="10"/>
      <c r="H16" s="10"/>
      <c r="I16" s="12"/>
      <c r="J16" s="12"/>
      <c r="K16" s="14"/>
      <c r="L16" s="14"/>
      <c r="M16" s="14"/>
      <c r="N16" s="14"/>
      <c r="O16" s="14"/>
      <c r="P16" s="14"/>
      <c r="Q16" s="14"/>
    </row>
    <row r="17" spans="1:18" ht="16.5" customHeight="1" x14ac:dyDescent="0.25">
      <c r="A17" s="2" t="s">
        <v>33</v>
      </c>
      <c r="B17" s="38" t="s">
        <v>48</v>
      </c>
      <c r="C17" s="35">
        <v>100</v>
      </c>
      <c r="D17" s="33">
        <v>150</v>
      </c>
      <c r="E17" s="29">
        <f t="shared" si="1"/>
        <v>15000</v>
      </c>
      <c r="F17" s="12"/>
      <c r="G17" s="10"/>
      <c r="H17" s="10"/>
      <c r="I17" s="12"/>
      <c r="J17" s="12"/>
      <c r="K17" s="14"/>
      <c r="L17" s="14"/>
      <c r="M17" s="14"/>
      <c r="N17" s="14"/>
      <c r="O17" s="14"/>
      <c r="P17" s="14"/>
      <c r="Q17" s="14"/>
    </row>
    <row r="18" spans="1:18" ht="16.5" customHeight="1" x14ac:dyDescent="0.25">
      <c r="A18" s="2" t="s">
        <v>29</v>
      </c>
      <c r="B18" s="38" t="s">
        <v>48</v>
      </c>
      <c r="C18" s="35">
        <v>35</v>
      </c>
      <c r="D18" s="33">
        <v>250</v>
      </c>
      <c r="E18" s="29">
        <f t="shared" si="1"/>
        <v>8750</v>
      </c>
      <c r="F18" s="12"/>
      <c r="G18" s="10"/>
      <c r="H18" s="10"/>
      <c r="I18" s="12"/>
      <c r="J18" s="12"/>
      <c r="K18" s="14"/>
      <c r="L18" s="14"/>
      <c r="M18" s="14"/>
      <c r="N18" s="14"/>
      <c r="O18" s="14"/>
      <c r="P18" s="14"/>
      <c r="Q18" s="14"/>
    </row>
    <row r="19" spans="1:18" ht="16.5" customHeight="1" x14ac:dyDescent="0.25">
      <c r="A19" s="6" t="s">
        <v>46</v>
      </c>
      <c r="B19" s="39" t="s">
        <v>51</v>
      </c>
      <c r="C19" s="61">
        <v>512</v>
      </c>
      <c r="D19" s="33">
        <v>1850</v>
      </c>
      <c r="E19" s="29">
        <f t="shared" si="1"/>
        <v>947200</v>
      </c>
      <c r="F19" s="12"/>
      <c r="G19" s="10"/>
      <c r="H19" s="10"/>
      <c r="I19" s="12"/>
      <c r="J19" s="12"/>
      <c r="K19" s="14"/>
      <c r="L19" s="14"/>
      <c r="M19" s="14"/>
      <c r="N19" s="14"/>
      <c r="O19" s="14"/>
      <c r="P19" s="14"/>
      <c r="Q19" s="14"/>
    </row>
    <row r="20" spans="1:18" ht="16.5" customHeight="1" x14ac:dyDescent="0.25">
      <c r="A20" s="31" t="s">
        <v>45</v>
      </c>
      <c r="B20" s="39" t="s">
        <v>52</v>
      </c>
      <c r="C20" s="37">
        <v>1</v>
      </c>
      <c r="D20" s="33">
        <v>1200</v>
      </c>
      <c r="E20" s="29">
        <f t="shared" si="1"/>
        <v>1200</v>
      </c>
      <c r="F20" s="12"/>
      <c r="G20" s="10"/>
      <c r="H20" s="10"/>
      <c r="I20" s="12"/>
      <c r="J20" s="12"/>
      <c r="K20" s="14"/>
      <c r="L20" s="14"/>
      <c r="M20" s="14"/>
      <c r="N20" s="14"/>
      <c r="O20" s="14"/>
      <c r="P20" s="14"/>
      <c r="Q20" s="14"/>
    </row>
    <row r="21" spans="1:18" ht="16.5" customHeight="1" x14ac:dyDescent="0.25">
      <c r="A21" s="6" t="s">
        <v>36</v>
      </c>
      <c r="B21" s="39" t="s">
        <v>49</v>
      </c>
      <c r="C21" s="37">
        <v>0</v>
      </c>
      <c r="D21" s="33">
        <v>0</v>
      </c>
      <c r="E21" s="29">
        <f t="shared" si="1"/>
        <v>0</v>
      </c>
      <c r="F21" s="12"/>
      <c r="G21" s="10"/>
      <c r="H21" s="10"/>
      <c r="I21" s="12"/>
      <c r="J21" s="12"/>
      <c r="K21" s="14"/>
      <c r="L21" s="14"/>
      <c r="M21" s="14"/>
      <c r="N21" s="14"/>
      <c r="O21" s="14"/>
      <c r="P21" s="14"/>
      <c r="Q21" s="14"/>
    </row>
    <row r="22" spans="1:18" ht="16.5" customHeight="1" x14ac:dyDescent="0.25">
      <c r="A22" s="6" t="s">
        <v>37</v>
      </c>
      <c r="B22" s="38" t="s">
        <v>49</v>
      </c>
      <c r="C22" s="36">
        <v>0</v>
      </c>
      <c r="D22" s="34">
        <v>0</v>
      </c>
      <c r="E22" s="29">
        <f t="shared" si="1"/>
        <v>0</v>
      </c>
      <c r="F22" s="12"/>
      <c r="G22" s="10"/>
      <c r="H22" s="10"/>
      <c r="I22" s="12"/>
      <c r="J22" s="12"/>
      <c r="K22" s="14"/>
      <c r="L22" s="14"/>
      <c r="M22" s="14"/>
      <c r="N22" s="14"/>
      <c r="O22" s="14"/>
      <c r="P22" s="14"/>
      <c r="Q22" s="14"/>
    </row>
    <row r="23" spans="1:18" ht="16.5" customHeight="1" x14ac:dyDescent="0.25">
      <c r="A23" s="6" t="s">
        <v>55</v>
      </c>
      <c r="B23" s="38" t="s">
        <v>53</v>
      </c>
      <c r="C23" s="35">
        <v>50</v>
      </c>
      <c r="D23" s="33">
        <v>250</v>
      </c>
      <c r="E23" s="29">
        <f t="shared" si="1"/>
        <v>12500</v>
      </c>
      <c r="F23" s="12"/>
      <c r="G23" s="10"/>
      <c r="H23" s="10"/>
      <c r="I23" s="12"/>
      <c r="J23" s="12"/>
      <c r="K23" s="14"/>
      <c r="L23" s="14"/>
      <c r="M23" s="14"/>
      <c r="N23" s="14"/>
      <c r="O23" s="14"/>
      <c r="P23" s="14"/>
      <c r="Q23" s="14"/>
    </row>
    <row r="24" spans="1:18" ht="16.5" customHeight="1" x14ac:dyDescent="0.25">
      <c r="A24" s="3" t="s">
        <v>56</v>
      </c>
      <c r="B24" s="38" t="s">
        <v>52</v>
      </c>
      <c r="C24" s="35">
        <v>10</v>
      </c>
      <c r="D24" s="33">
        <v>225</v>
      </c>
      <c r="E24" s="29">
        <f t="shared" si="1"/>
        <v>2250</v>
      </c>
      <c r="F24" s="12"/>
      <c r="G24" s="10"/>
      <c r="H24" s="10"/>
      <c r="I24" s="12"/>
      <c r="J24" s="12"/>
      <c r="K24" s="14"/>
      <c r="L24" s="14"/>
      <c r="M24" s="14"/>
      <c r="N24" s="14"/>
      <c r="O24" s="14"/>
      <c r="P24" s="14"/>
      <c r="Q24" s="14"/>
    </row>
    <row r="25" spans="1:18" ht="16.5" customHeight="1" x14ac:dyDescent="0.25">
      <c r="A25" s="76" t="s">
        <v>21</v>
      </c>
      <c r="B25" s="77"/>
      <c r="C25" s="77"/>
      <c r="D25" s="78"/>
      <c r="E25" s="46">
        <f>SUM(E15:E24)</f>
        <v>1085900</v>
      </c>
      <c r="F25" s="11"/>
      <c r="G25" s="11"/>
      <c r="H25" s="11"/>
      <c r="I25" s="17"/>
      <c r="J25" s="17"/>
      <c r="K25" s="14"/>
      <c r="O25" s="14"/>
      <c r="P25" s="14"/>
      <c r="Q25" s="19"/>
      <c r="R25" s="20"/>
    </row>
    <row r="26" spans="1:18" ht="16.5" customHeight="1" x14ac:dyDescent="0.25">
      <c r="A26" s="76" t="s">
        <v>23</v>
      </c>
      <c r="B26" s="77"/>
      <c r="C26" s="77"/>
      <c r="D26" s="78"/>
      <c r="E26" s="32">
        <v>512</v>
      </c>
      <c r="F26" s="11"/>
      <c r="G26" s="11"/>
      <c r="H26" s="11"/>
      <c r="I26" s="17"/>
      <c r="J26" s="17"/>
      <c r="K26" s="14"/>
      <c r="O26" s="14"/>
      <c r="P26" s="14"/>
      <c r="Q26" s="19"/>
      <c r="R26" s="20"/>
    </row>
    <row r="27" spans="1:18" ht="16.5" customHeight="1" x14ac:dyDescent="0.25">
      <c r="A27" s="76" t="s">
        <v>24</v>
      </c>
      <c r="B27" s="77"/>
      <c r="C27" s="77"/>
      <c r="D27" s="77"/>
      <c r="E27" s="30">
        <f>E25/E26</f>
        <v>2120.8984375</v>
      </c>
      <c r="F27" s="11"/>
      <c r="G27" s="11"/>
      <c r="H27" s="11"/>
      <c r="I27" s="17"/>
      <c r="J27" s="17"/>
      <c r="K27" s="14"/>
      <c r="O27" s="14"/>
      <c r="P27" s="14"/>
      <c r="Q27" s="19"/>
      <c r="R27" s="20"/>
    </row>
    <row r="28" spans="1:18" ht="16.5" customHeight="1" x14ac:dyDescent="0.25">
      <c r="A28" s="94" t="s">
        <v>17</v>
      </c>
      <c r="B28" s="95"/>
      <c r="C28" s="95"/>
      <c r="D28" s="95"/>
      <c r="E28" s="96"/>
      <c r="F28" s="11"/>
      <c r="G28" s="11"/>
      <c r="H28" s="11"/>
      <c r="I28" s="89" t="s">
        <v>64</v>
      </c>
      <c r="J28" s="89"/>
      <c r="K28" s="14"/>
      <c r="O28" s="14"/>
      <c r="P28" s="14"/>
      <c r="Q28" s="19"/>
      <c r="R28" s="20"/>
    </row>
    <row r="29" spans="1:18" ht="16.5" customHeight="1" x14ac:dyDescent="0.25">
      <c r="A29" s="2" t="s">
        <v>27</v>
      </c>
      <c r="B29" s="42" t="s">
        <v>48</v>
      </c>
      <c r="C29" s="43">
        <v>50</v>
      </c>
      <c r="D29" s="44">
        <v>300</v>
      </c>
      <c r="E29" s="28">
        <f>C29*D29</f>
        <v>15000</v>
      </c>
      <c r="F29" s="11"/>
      <c r="G29" s="11"/>
      <c r="H29" s="11"/>
      <c r="I29" s="17"/>
      <c r="J29" s="17"/>
      <c r="K29" s="14"/>
      <c r="O29" s="14"/>
      <c r="P29" s="14"/>
      <c r="Q29" s="19"/>
      <c r="R29" s="20"/>
    </row>
    <row r="30" spans="1:18" ht="16.5" customHeight="1" x14ac:dyDescent="0.25">
      <c r="A30" s="2" t="s">
        <v>30</v>
      </c>
      <c r="B30" s="42" t="s">
        <v>48</v>
      </c>
      <c r="C30" s="43">
        <v>35</v>
      </c>
      <c r="D30" s="44">
        <v>300</v>
      </c>
      <c r="E30" s="28">
        <f t="shared" ref="E30:E39" si="2">C30*D30</f>
        <v>10500</v>
      </c>
      <c r="F30" s="11"/>
      <c r="G30" s="11"/>
      <c r="H30" s="11"/>
      <c r="I30" s="17"/>
      <c r="J30" s="17"/>
      <c r="K30" s="14"/>
      <c r="O30" s="14"/>
      <c r="P30" s="14"/>
      <c r="Q30" s="19"/>
      <c r="R30" s="20"/>
    </row>
    <row r="31" spans="1:18" ht="16.5" customHeight="1" x14ac:dyDescent="0.25">
      <c r="A31" s="2" t="s">
        <v>33</v>
      </c>
      <c r="B31" s="42" t="s">
        <v>48</v>
      </c>
      <c r="C31" s="43">
        <v>20</v>
      </c>
      <c r="D31" s="44">
        <v>150</v>
      </c>
      <c r="E31" s="28">
        <f t="shared" si="2"/>
        <v>3000</v>
      </c>
      <c r="F31" s="11"/>
      <c r="G31" s="11"/>
      <c r="H31" s="11"/>
      <c r="I31" s="17"/>
      <c r="J31" s="17"/>
      <c r="K31" s="14"/>
      <c r="O31" s="14"/>
      <c r="P31" s="14"/>
      <c r="Q31" s="19"/>
      <c r="R31" s="20"/>
    </row>
    <row r="32" spans="1:18" ht="16.5" customHeight="1" x14ac:dyDescent="0.25">
      <c r="A32" s="3" t="s">
        <v>29</v>
      </c>
      <c r="B32" s="42" t="s">
        <v>48</v>
      </c>
      <c r="C32" s="43">
        <v>20</v>
      </c>
      <c r="D32" s="44">
        <v>250</v>
      </c>
      <c r="E32" s="28">
        <f t="shared" si="2"/>
        <v>5000</v>
      </c>
      <c r="F32" s="11"/>
      <c r="G32" s="11"/>
      <c r="H32" s="11"/>
      <c r="I32" s="17"/>
      <c r="J32" s="17"/>
      <c r="K32" s="14"/>
      <c r="O32" s="14"/>
      <c r="P32" s="14"/>
      <c r="Q32" s="19"/>
      <c r="R32" s="20"/>
    </row>
    <row r="33" spans="1:18" ht="16.5" customHeight="1" x14ac:dyDescent="0.25">
      <c r="A33" s="6" t="s">
        <v>54</v>
      </c>
      <c r="B33" s="42" t="s">
        <v>51</v>
      </c>
      <c r="C33" s="60">
        <v>512</v>
      </c>
      <c r="D33" s="44">
        <v>350</v>
      </c>
      <c r="E33" s="28">
        <f t="shared" si="2"/>
        <v>179200</v>
      </c>
      <c r="F33" s="11"/>
      <c r="G33" s="11"/>
      <c r="H33" s="11"/>
      <c r="I33" s="17"/>
      <c r="J33" s="17"/>
      <c r="K33" s="14"/>
      <c r="O33" s="14"/>
      <c r="P33" s="14"/>
      <c r="Q33" s="19"/>
      <c r="R33" s="20"/>
    </row>
    <row r="34" spans="1:18" ht="16.5" customHeight="1" x14ac:dyDescent="0.25">
      <c r="A34" s="6" t="s">
        <v>25</v>
      </c>
      <c r="B34" s="42" t="s">
        <v>52</v>
      </c>
      <c r="C34" s="43">
        <v>1</v>
      </c>
      <c r="D34" s="44">
        <v>2500</v>
      </c>
      <c r="E34" s="28">
        <f t="shared" si="2"/>
        <v>2500</v>
      </c>
      <c r="F34" s="11"/>
      <c r="G34" s="11"/>
      <c r="H34" s="11"/>
      <c r="I34" s="17"/>
      <c r="J34" s="17"/>
      <c r="K34" s="14"/>
      <c r="O34" s="14"/>
      <c r="P34" s="14"/>
      <c r="Q34" s="19"/>
      <c r="R34" s="20"/>
    </row>
    <row r="35" spans="1:18" ht="16.5" customHeight="1" x14ac:dyDescent="0.25">
      <c r="A35" s="6" t="s">
        <v>36</v>
      </c>
      <c r="B35" s="42" t="s">
        <v>49</v>
      </c>
      <c r="C35" s="43">
        <v>0</v>
      </c>
      <c r="D35" s="44">
        <v>0</v>
      </c>
      <c r="E35" s="28">
        <f t="shared" si="2"/>
        <v>0</v>
      </c>
      <c r="F35" s="11"/>
      <c r="G35" s="11"/>
      <c r="H35" s="11"/>
      <c r="I35" s="17"/>
      <c r="J35" s="17"/>
      <c r="K35" s="14"/>
      <c r="O35" s="14"/>
      <c r="P35" s="14"/>
      <c r="Q35" s="19"/>
      <c r="R35" s="20"/>
    </row>
    <row r="36" spans="1:18" ht="16.5" customHeight="1" x14ac:dyDescent="0.25">
      <c r="A36" s="6" t="s">
        <v>37</v>
      </c>
      <c r="B36" s="42" t="s">
        <v>49</v>
      </c>
      <c r="C36" s="43">
        <v>0</v>
      </c>
      <c r="D36" s="44">
        <v>0</v>
      </c>
      <c r="E36" s="28">
        <f t="shared" si="2"/>
        <v>0</v>
      </c>
      <c r="F36" s="11"/>
      <c r="G36" s="11"/>
      <c r="H36" s="11"/>
      <c r="I36" s="17"/>
      <c r="J36" s="17"/>
      <c r="K36" s="14"/>
      <c r="O36" s="14"/>
      <c r="P36" s="14"/>
      <c r="Q36" s="19"/>
      <c r="R36" s="20"/>
    </row>
    <row r="37" spans="1:18" ht="16.5" customHeight="1" x14ac:dyDescent="0.25">
      <c r="A37" s="6" t="s">
        <v>55</v>
      </c>
      <c r="B37" s="42" t="s">
        <v>53</v>
      </c>
      <c r="C37" s="43">
        <v>20</v>
      </c>
      <c r="D37" s="44">
        <v>250</v>
      </c>
      <c r="E37" s="28">
        <f t="shared" si="2"/>
        <v>5000</v>
      </c>
      <c r="F37" s="11"/>
      <c r="G37" s="11"/>
      <c r="H37" s="11"/>
      <c r="I37" s="17"/>
      <c r="J37" s="17"/>
      <c r="K37" s="14"/>
      <c r="O37" s="14"/>
      <c r="P37" s="14"/>
      <c r="Q37" s="19"/>
      <c r="R37" s="20"/>
    </row>
    <row r="38" spans="1:18" ht="16.5" customHeight="1" x14ac:dyDescent="0.25">
      <c r="A38" s="6" t="s">
        <v>56</v>
      </c>
      <c r="B38" s="42" t="s">
        <v>52</v>
      </c>
      <c r="C38" s="43">
        <v>5</v>
      </c>
      <c r="D38" s="44">
        <v>225</v>
      </c>
      <c r="E38" s="28">
        <f t="shared" si="2"/>
        <v>1125</v>
      </c>
      <c r="F38" s="11"/>
      <c r="G38" s="11"/>
      <c r="H38" s="11"/>
      <c r="I38" s="17"/>
      <c r="J38" s="17"/>
      <c r="K38" s="14"/>
      <c r="O38" s="14"/>
      <c r="P38" s="14"/>
      <c r="Q38" s="19"/>
      <c r="R38" s="20"/>
    </row>
    <row r="39" spans="1:18" ht="16.5" customHeight="1" x14ac:dyDescent="0.25">
      <c r="A39" s="6" t="s">
        <v>38</v>
      </c>
      <c r="B39" s="42" t="s">
        <v>48</v>
      </c>
      <c r="C39" s="43">
        <v>40</v>
      </c>
      <c r="D39" s="44">
        <v>900</v>
      </c>
      <c r="E39" s="28">
        <f t="shared" si="2"/>
        <v>36000</v>
      </c>
      <c r="F39" s="11"/>
      <c r="G39" s="11"/>
      <c r="H39" s="11"/>
      <c r="I39" s="17"/>
      <c r="J39" s="17"/>
      <c r="K39" s="14"/>
      <c r="O39" s="14"/>
      <c r="P39" s="14"/>
      <c r="Q39" s="19"/>
      <c r="R39" s="20"/>
    </row>
    <row r="40" spans="1:18" ht="16.5" customHeight="1" x14ac:dyDescent="0.25">
      <c r="A40" s="76" t="s">
        <v>20</v>
      </c>
      <c r="B40" s="77"/>
      <c r="C40" s="77"/>
      <c r="D40" s="78"/>
      <c r="E40" s="30">
        <f>SUM(E29:E39)</f>
        <v>257325</v>
      </c>
      <c r="F40" s="11"/>
      <c r="G40" s="11"/>
      <c r="H40" s="11"/>
      <c r="I40" s="17"/>
      <c r="J40" s="17"/>
      <c r="K40" s="14"/>
      <c r="O40" s="14"/>
      <c r="P40" s="14"/>
      <c r="Q40" s="19"/>
      <c r="R40" s="20"/>
    </row>
    <row r="41" spans="1:18" ht="16.5" customHeight="1" x14ac:dyDescent="0.25">
      <c r="A41" s="76" t="s">
        <v>23</v>
      </c>
      <c r="B41" s="77"/>
      <c r="C41" s="77"/>
      <c r="D41" s="78"/>
      <c r="E41" s="32">
        <v>512</v>
      </c>
      <c r="F41" s="11"/>
      <c r="G41" s="11"/>
      <c r="H41" s="11"/>
      <c r="I41" s="17"/>
      <c r="J41" s="17"/>
      <c r="K41" s="14"/>
      <c r="O41" s="14"/>
      <c r="P41" s="14"/>
      <c r="Q41" s="19"/>
      <c r="R41" s="20"/>
    </row>
    <row r="42" spans="1:18" ht="16.5" customHeight="1" x14ac:dyDescent="0.25">
      <c r="A42" s="76" t="s">
        <v>24</v>
      </c>
      <c r="B42" s="77"/>
      <c r="C42" s="77"/>
      <c r="D42" s="77"/>
      <c r="E42" s="30">
        <f>E40/E41</f>
        <v>502.587890625</v>
      </c>
      <c r="F42" s="11"/>
      <c r="G42" s="11"/>
      <c r="H42" s="11"/>
      <c r="I42" s="17"/>
      <c r="O42" s="14"/>
      <c r="P42" s="14"/>
      <c r="Q42" s="19"/>
      <c r="R42" s="20"/>
    </row>
    <row r="43" spans="1:18" ht="16.5" customHeight="1" x14ac:dyDescent="0.25">
      <c r="A43" s="90" t="s">
        <v>18</v>
      </c>
      <c r="B43" s="91"/>
      <c r="C43" s="91"/>
      <c r="D43" s="91"/>
      <c r="E43" s="92"/>
      <c r="F43" s="11"/>
      <c r="G43" s="11"/>
      <c r="H43" s="11"/>
      <c r="I43" s="93" t="s">
        <v>65</v>
      </c>
      <c r="J43" s="93"/>
      <c r="K43" s="14"/>
      <c r="O43" s="14"/>
      <c r="P43" s="14"/>
      <c r="Q43" s="19"/>
      <c r="R43" s="20"/>
    </row>
    <row r="44" spans="1:18" ht="16.5" customHeight="1" x14ac:dyDescent="0.25">
      <c r="A44" s="2" t="s">
        <v>27</v>
      </c>
      <c r="B44" s="42" t="s">
        <v>48</v>
      </c>
      <c r="C44" s="43">
        <v>50</v>
      </c>
      <c r="D44" s="44">
        <v>300</v>
      </c>
      <c r="E44" s="28">
        <f>C44*D44</f>
        <v>15000</v>
      </c>
      <c r="F44" s="11"/>
      <c r="G44" s="11"/>
      <c r="H44" s="11"/>
      <c r="I44" s="17"/>
      <c r="J44" s="17"/>
      <c r="K44" s="14"/>
      <c r="O44" s="14"/>
      <c r="P44" s="14"/>
      <c r="Q44" s="19"/>
      <c r="R44" s="20"/>
    </row>
    <row r="45" spans="1:18" ht="16.5" customHeight="1" x14ac:dyDescent="0.25">
      <c r="A45" s="2" t="s">
        <v>30</v>
      </c>
      <c r="B45" s="42" t="s">
        <v>48</v>
      </c>
      <c r="C45" s="43">
        <v>35</v>
      </c>
      <c r="D45" s="44">
        <v>300</v>
      </c>
      <c r="E45" s="28">
        <f t="shared" ref="E45:E54" si="3">C45*D45</f>
        <v>10500</v>
      </c>
      <c r="F45" s="11"/>
      <c r="G45" s="11"/>
      <c r="H45" s="11"/>
      <c r="I45" s="17"/>
      <c r="J45" s="17"/>
      <c r="K45" s="14"/>
      <c r="O45" s="14"/>
      <c r="P45" s="14"/>
      <c r="Q45" s="19"/>
      <c r="R45" s="20"/>
    </row>
    <row r="46" spans="1:18" ht="16.5" customHeight="1" x14ac:dyDescent="0.25">
      <c r="A46" s="2" t="s">
        <v>33</v>
      </c>
      <c r="B46" s="42" t="s">
        <v>48</v>
      </c>
      <c r="C46" s="43">
        <v>40</v>
      </c>
      <c r="D46" s="44">
        <v>650</v>
      </c>
      <c r="E46" s="28">
        <f t="shared" si="3"/>
        <v>26000</v>
      </c>
      <c r="F46" s="11"/>
      <c r="G46" s="11"/>
      <c r="H46" s="11"/>
      <c r="I46" s="17"/>
      <c r="J46" s="17"/>
      <c r="K46" s="14"/>
      <c r="O46" s="14"/>
      <c r="P46" s="14"/>
      <c r="Q46" s="19"/>
      <c r="R46" s="20"/>
    </row>
    <row r="47" spans="1:18" ht="16.5" customHeight="1" x14ac:dyDescent="0.25">
      <c r="A47" s="3" t="s">
        <v>29</v>
      </c>
      <c r="B47" s="42" t="s">
        <v>48</v>
      </c>
      <c r="C47" s="43">
        <v>20</v>
      </c>
      <c r="D47" s="44">
        <v>250</v>
      </c>
      <c r="E47" s="28">
        <f t="shared" si="3"/>
        <v>5000</v>
      </c>
      <c r="F47" s="11"/>
      <c r="G47" s="11"/>
      <c r="H47" s="11"/>
      <c r="I47" s="17"/>
      <c r="J47" s="17"/>
      <c r="K47" s="14"/>
      <c r="O47" s="14"/>
      <c r="P47" s="14"/>
      <c r="Q47" s="19"/>
      <c r="R47" s="20"/>
    </row>
    <row r="48" spans="1:18" ht="16.5" customHeight="1" x14ac:dyDescent="0.25">
      <c r="A48" s="6" t="s">
        <v>59</v>
      </c>
      <c r="B48" s="42" t="s">
        <v>58</v>
      </c>
      <c r="C48" s="45">
        <v>500000</v>
      </c>
      <c r="D48" s="44">
        <v>0.4</v>
      </c>
      <c r="E48" s="28">
        <f t="shared" si="3"/>
        <v>200000</v>
      </c>
      <c r="F48" s="11"/>
      <c r="G48" s="11"/>
      <c r="H48" s="11"/>
      <c r="I48" s="17"/>
      <c r="J48" s="17"/>
      <c r="K48" s="14"/>
      <c r="O48" s="14"/>
      <c r="P48" s="14"/>
      <c r="Q48" s="19"/>
      <c r="R48" s="20"/>
    </row>
    <row r="49" spans="1:18" ht="16.5" customHeight="1" x14ac:dyDescent="0.25">
      <c r="A49" s="6" t="s">
        <v>57</v>
      </c>
      <c r="B49" s="42" t="s">
        <v>58</v>
      </c>
      <c r="C49" s="45">
        <v>500000</v>
      </c>
      <c r="D49" s="44">
        <v>0.4</v>
      </c>
      <c r="E49" s="28">
        <f t="shared" si="3"/>
        <v>200000</v>
      </c>
      <c r="F49" s="11"/>
      <c r="G49" s="62" t="s">
        <v>72</v>
      </c>
      <c r="H49" s="11"/>
      <c r="I49" s="17"/>
      <c r="J49" s="17"/>
      <c r="K49" s="14"/>
      <c r="O49" s="14"/>
      <c r="P49" s="14"/>
      <c r="Q49" s="19"/>
      <c r="R49" s="20"/>
    </row>
    <row r="50" spans="1:18" ht="16.5" customHeight="1" x14ac:dyDescent="0.25">
      <c r="A50" s="6" t="s">
        <v>36</v>
      </c>
      <c r="B50" s="42" t="s">
        <v>49</v>
      </c>
      <c r="C50" s="43">
        <v>0</v>
      </c>
      <c r="D50" s="44">
        <v>0</v>
      </c>
      <c r="E50" s="28">
        <f>C50*D50</f>
        <v>0</v>
      </c>
      <c r="F50" s="11"/>
      <c r="G50" s="11"/>
      <c r="H50" s="11"/>
      <c r="I50" s="17"/>
      <c r="J50" s="17"/>
      <c r="K50" s="14"/>
      <c r="O50" s="14"/>
      <c r="P50" s="14"/>
      <c r="Q50" s="19"/>
      <c r="R50" s="20"/>
    </row>
    <row r="51" spans="1:18" ht="16.5" customHeight="1" x14ac:dyDescent="0.25">
      <c r="A51" s="6" t="s">
        <v>37</v>
      </c>
      <c r="B51" s="42" t="s">
        <v>49</v>
      </c>
      <c r="C51" s="43">
        <v>0</v>
      </c>
      <c r="D51" s="44">
        <v>0</v>
      </c>
      <c r="E51" s="28">
        <f t="shared" si="3"/>
        <v>0</v>
      </c>
      <c r="F51" s="11"/>
      <c r="G51" s="11"/>
      <c r="H51" s="11"/>
      <c r="I51" s="17"/>
      <c r="J51" s="17"/>
      <c r="K51" s="14"/>
      <c r="O51" s="14"/>
      <c r="P51" s="14"/>
      <c r="Q51" s="19"/>
      <c r="R51" s="20"/>
    </row>
    <row r="52" spans="1:18" ht="16.5" customHeight="1" x14ac:dyDescent="0.25">
      <c r="A52" s="6" t="s">
        <v>55</v>
      </c>
      <c r="B52" s="42" t="s">
        <v>53</v>
      </c>
      <c r="C52" s="43">
        <v>16</v>
      </c>
      <c r="D52" s="44">
        <v>250</v>
      </c>
      <c r="E52" s="28">
        <f t="shared" si="3"/>
        <v>4000</v>
      </c>
      <c r="F52" s="11"/>
      <c r="G52" s="11"/>
      <c r="H52" s="11"/>
      <c r="I52" s="17"/>
      <c r="J52" s="17"/>
      <c r="K52" s="14"/>
      <c r="O52" s="14"/>
      <c r="P52" s="14"/>
      <c r="Q52" s="19"/>
      <c r="R52" s="20"/>
    </row>
    <row r="53" spans="1:18" ht="16.5" customHeight="1" x14ac:dyDescent="0.25">
      <c r="A53" s="6" t="s">
        <v>44</v>
      </c>
      <c r="B53" s="42" t="s">
        <v>52</v>
      </c>
      <c r="C53" s="43">
        <v>5</v>
      </c>
      <c r="D53" s="44">
        <v>225</v>
      </c>
      <c r="E53" s="28">
        <f t="shared" si="3"/>
        <v>1125</v>
      </c>
      <c r="F53" s="11"/>
      <c r="G53" s="11"/>
      <c r="H53" s="11"/>
      <c r="I53" s="17"/>
      <c r="J53" s="17"/>
      <c r="K53" s="14"/>
      <c r="O53" s="14"/>
      <c r="P53" s="14"/>
      <c r="Q53" s="19"/>
      <c r="R53" s="20"/>
    </row>
    <row r="54" spans="1:18" ht="16.5" customHeight="1" x14ac:dyDescent="0.25">
      <c r="A54" s="6" t="s">
        <v>39</v>
      </c>
      <c r="B54" s="42" t="s">
        <v>48</v>
      </c>
      <c r="C54" s="43">
        <v>40</v>
      </c>
      <c r="D54" s="44">
        <v>900</v>
      </c>
      <c r="E54" s="28">
        <f t="shared" si="3"/>
        <v>36000</v>
      </c>
      <c r="F54" s="11"/>
      <c r="G54" s="11"/>
      <c r="H54" s="11"/>
      <c r="I54" s="17"/>
      <c r="J54" s="17"/>
      <c r="K54" s="14"/>
      <c r="O54" s="14"/>
      <c r="P54" s="14"/>
      <c r="Q54" s="19"/>
      <c r="R54" s="20"/>
    </row>
    <row r="55" spans="1:18" ht="16.5" customHeight="1" x14ac:dyDescent="0.25">
      <c r="A55" s="76" t="s">
        <v>26</v>
      </c>
      <c r="B55" s="77"/>
      <c r="C55" s="77"/>
      <c r="D55" s="78"/>
      <c r="E55" s="30">
        <f>SUM(E44:E54)</f>
        <v>497625</v>
      </c>
      <c r="F55" s="11"/>
      <c r="G55" s="11"/>
      <c r="H55" s="11"/>
      <c r="I55" s="17"/>
      <c r="J55" s="17"/>
      <c r="K55" s="14"/>
      <c r="O55" s="14"/>
      <c r="P55" s="14"/>
      <c r="Q55" s="19"/>
      <c r="R55" s="20"/>
    </row>
    <row r="56" spans="1:18" ht="16.5" customHeight="1" x14ac:dyDescent="0.25">
      <c r="A56" s="76" t="s">
        <v>23</v>
      </c>
      <c r="B56" s="77"/>
      <c r="C56" s="77"/>
      <c r="D56" s="78"/>
      <c r="E56" s="32">
        <v>512</v>
      </c>
      <c r="F56" s="11"/>
      <c r="G56" s="11"/>
      <c r="H56" s="11"/>
      <c r="I56" s="17"/>
      <c r="J56" s="17"/>
      <c r="K56" s="14"/>
      <c r="O56" s="14"/>
      <c r="P56" s="14"/>
      <c r="Q56" s="19"/>
      <c r="R56" s="20"/>
    </row>
    <row r="57" spans="1:18" ht="16.5" customHeight="1" x14ac:dyDescent="0.25">
      <c r="A57" s="76" t="s">
        <v>24</v>
      </c>
      <c r="B57" s="77"/>
      <c r="C57" s="77"/>
      <c r="D57" s="77"/>
      <c r="E57" s="30">
        <f>E55/E56</f>
        <v>971.923828125</v>
      </c>
      <c r="F57" s="11"/>
      <c r="G57" s="11"/>
      <c r="H57" s="11"/>
      <c r="I57" s="17"/>
      <c r="J57" s="17"/>
      <c r="K57" s="14"/>
      <c r="O57" s="14"/>
      <c r="P57" s="14"/>
      <c r="Q57" s="19"/>
      <c r="R57" s="20"/>
    </row>
    <row r="58" spans="1:18" ht="16.5" customHeight="1" x14ac:dyDescent="0.25">
      <c r="A58" s="97" t="s">
        <v>2</v>
      </c>
      <c r="B58" s="98"/>
      <c r="C58" s="98"/>
      <c r="D58" s="98"/>
      <c r="E58" s="99"/>
      <c r="F58" s="9"/>
      <c r="G58" s="9"/>
      <c r="H58" s="9"/>
      <c r="I58" s="9"/>
      <c r="J58" s="9"/>
      <c r="K58" s="100" t="s">
        <v>2</v>
      </c>
      <c r="L58" s="100"/>
      <c r="M58" s="19"/>
      <c r="N58" s="19"/>
      <c r="O58" s="9"/>
      <c r="P58" s="9"/>
      <c r="Q58" s="9"/>
      <c r="R58" s="9"/>
    </row>
    <row r="59" spans="1:18" ht="16.5" customHeight="1" x14ac:dyDescent="0.25">
      <c r="A59" s="2" t="s">
        <v>27</v>
      </c>
      <c r="B59" s="38" t="s">
        <v>48</v>
      </c>
      <c r="C59" s="35">
        <v>12</v>
      </c>
      <c r="D59" s="33">
        <v>300</v>
      </c>
      <c r="E59" s="29">
        <f>C59*D59</f>
        <v>3600</v>
      </c>
      <c r="F59" s="12"/>
      <c r="G59" s="12"/>
      <c r="H59" s="12"/>
      <c r="I59" s="12"/>
      <c r="J59" s="12"/>
      <c r="K59" s="14"/>
      <c r="L59" s="14"/>
      <c r="M59" s="14"/>
      <c r="N59" s="14"/>
      <c r="O59" s="14"/>
      <c r="P59" s="14"/>
      <c r="Q59" s="14"/>
    </row>
    <row r="60" spans="1:18" ht="16.5" customHeight="1" x14ac:dyDescent="0.25">
      <c r="A60" s="2" t="s">
        <v>28</v>
      </c>
      <c r="B60" s="38" t="s">
        <v>48</v>
      </c>
      <c r="C60" s="35">
        <v>20</v>
      </c>
      <c r="D60" s="33">
        <v>150</v>
      </c>
      <c r="E60" s="29">
        <f t="shared" ref="E60:E61" si="4">C60*D60</f>
        <v>3000</v>
      </c>
      <c r="F60" s="12"/>
      <c r="G60" s="12"/>
      <c r="H60" s="12"/>
      <c r="I60" s="12"/>
      <c r="J60" s="12"/>
      <c r="K60" s="14"/>
      <c r="L60" s="14"/>
      <c r="M60" s="14"/>
      <c r="N60" s="14"/>
      <c r="O60" s="14"/>
      <c r="P60" s="14"/>
      <c r="Q60" s="14"/>
    </row>
    <row r="61" spans="1:18" ht="16.5" customHeight="1" x14ac:dyDescent="0.25">
      <c r="A61" s="3" t="s">
        <v>29</v>
      </c>
      <c r="B61" s="38" t="s">
        <v>48</v>
      </c>
      <c r="C61" s="35">
        <v>8</v>
      </c>
      <c r="D61" s="33">
        <v>250</v>
      </c>
      <c r="E61" s="29">
        <f t="shared" si="4"/>
        <v>2000</v>
      </c>
      <c r="F61" s="12"/>
      <c r="G61" s="12"/>
      <c r="H61" s="12"/>
      <c r="I61" s="12"/>
      <c r="J61" s="12"/>
      <c r="K61" s="14"/>
      <c r="L61" s="14"/>
      <c r="M61" s="14"/>
      <c r="N61" s="14"/>
      <c r="O61" s="14"/>
      <c r="P61" s="14"/>
      <c r="Q61" s="14"/>
    </row>
    <row r="62" spans="1:18" ht="16.5" customHeight="1" x14ac:dyDescent="0.25">
      <c r="A62" s="76" t="s">
        <v>4</v>
      </c>
      <c r="B62" s="77"/>
      <c r="C62" s="77"/>
      <c r="D62" s="78"/>
      <c r="E62" s="30">
        <f>SUM(E59:E61)</f>
        <v>8600</v>
      </c>
      <c r="F62" s="17"/>
      <c r="G62" s="17"/>
      <c r="H62" s="17"/>
      <c r="I62" s="17"/>
      <c r="J62" s="17"/>
      <c r="K62" s="14"/>
      <c r="L62" s="88" t="s">
        <v>0</v>
      </c>
      <c r="M62" s="88"/>
      <c r="N62" s="14"/>
      <c r="O62" s="14"/>
      <c r="P62" s="14"/>
      <c r="Q62" s="19"/>
      <c r="R62" s="20"/>
    </row>
    <row r="63" spans="1:18" ht="16.5" customHeight="1" x14ac:dyDescent="0.25">
      <c r="A63" s="73" t="s">
        <v>0</v>
      </c>
      <c r="B63" s="74"/>
      <c r="C63" s="74"/>
      <c r="D63" s="74"/>
      <c r="E63" s="75"/>
      <c r="F63" s="9"/>
      <c r="G63" s="9"/>
      <c r="H63" s="9"/>
      <c r="I63" s="9"/>
      <c r="J63" s="9"/>
      <c r="K63" s="9"/>
      <c r="N63" s="9"/>
      <c r="O63" s="27"/>
      <c r="P63" s="27"/>
      <c r="Q63" s="9"/>
      <c r="R63" s="9"/>
    </row>
    <row r="64" spans="1:18" ht="16.5" customHeight="1" x14ac:dyDescent="0.25">
      <c r="A64" s="2" t="s">
        <v>27</v>
      </c>
      <c r="B64" s="38" t="s">
        <v>48</v>
      </c>
      <c r="C64" s="35">
        <v>8</v>
      </c>
      <c r="D64" s="33">
        <v>300</v>
      </c>
      <c r="E64" s="29">
        <f>C64*D64</f>
        <v>2400</v>
      </c>
      <c r="F64" s="12"/>
      <c r="G64" s="12"/>
      <c r="H64" s="12"/>
      <c r="I64" s="12"/>
      <c r="J64" s="12"/>
      <c r="K64" s="14"/>
      <c r="L64" s="14"/>
      <c r="M64" s="14"/>
      <c r="N64" s="14"/>
      <c r="O64" s="14"/>
      <c r="P64" s="14"/>
      <c r="Q64" s="14"/>
    </row>
    <row r="65" spans="1:18" ht="16.5" customHeight="1" x14ac:dyDescent="0.25">
      <c r="A65" s="2" t="s">
        <v>28</v>
      </c>
      <c r="B65" s="38" t="s">
        <v>48</v>
      </c>
      <c r="C65" s="35">
        <v>12</v>
      </c>
      <c r="D65" s="33">
        <v>150</v>
      </c>
      <c r="E65" s="29">
        <f t="shared" ref="E65:E66" si="5">C65*D65</f>
        <v>1800</v>
      </c>
      <c r="F65" s="12"/>
      <c r="G65" s="18"/>
      <c r="H65" s="18"/>
      <c r="I65" s="18"/>
      <c r="J65" s="18"/>
      <c r="K65" s="14"/>
      <c r="L65" s="14"/>
      <c r="M65" s="14"/>
      <c r="N65" s="14"/>
      <c r="O65" s="14"/>
      <c r="P65" s="14"/>
      <c r="Q65" s="14"/>
    </row>
    <row r="66" spans="1:18" ht="16.5" customHeight="1" x14ac:dyDescent="0.25">
      <c r="A66" s="3" t="s">
        <v>29</v>
      </c>
      <c r="B66" s="38" t="s">
        <v>48</v>
      </c>
      <c r="C66" s="35">
        <v>10</v>
      </c>
      <c r="D66" s="33">
        <v>250</v>
      </c>
      <c r="E66" s="29">
        <f t="shared" si="5"/>
        <v>2500</v>
      </c>
      <c r="F66" s="12"/>
      <c r="G66" s="12"/>
      <c r="H66" s="12"/>
      <c r="O66" s="14"/>
      <c r="P66" s="14"/>
      <c r="Q66" s="14"/>
    </row>
    <row r="67" spans="1:18" ht="16.5" customHeight="1" x14ac:dyDescent="0.25">
      <c r="A67" s="76" t="s">
        <v>5</v>
      </c>
      <c r="B67" s="77"/>
      <c r="C67" s="77"/>
      <c r="D67" s="78"/>
      <c r="E67" s="46">
        <f>SUM(E64:E66)</f>
        <v>6700</v>
      </c>
      <c r="F67" s="17"/>
      <c r="G67" s="17"/>
      <c r="H67" s="17"/>
      <c r="O67" s="14"/>
      <c r="P67" s="14"/>
      <c r="Q67" s="19"/>
      <c r="R67" s="20"/>
    </row>
    <row r="68" spans="1:18" ht="16.5" customHeight="1" x14ac:dyDescent="0.25">
      <c r="A68" s="79"/>
      <c r="B68" s="80"/>
      <c r="C68" s="80"/>
      <c r="D68" s="80"/>
      <c r="E68" s="81"/>
      <c r="F68" s="17"/>
      <c r="L68" s="14"/>
      <c r="M68" s="14"/>
      <c r="N68" s="14"/>
      <c r="O68" s="14"/>
      <c r="P68" s="14"/>
      <c r="Q68" s="19"/>
      <c r="R68" s="20"/>
    </row>
    <row r="69" spans="1:18" ht="16.5" customHeight="1" x14ac:dyDescent="0.25">
      <c r="A69" s="82" t="s">
        <v>1</v>
      </c>
      <c r="B69" s="83"/>
      <c r="C69" s="83"/>
      <c r="D69" s="84"/>
      <c r="E69" s="30">
        <f>SUM(E11,E25,E40,E55,E62,E67)</f>
        <v>1988900</v>
      </c>
      <c r="F69" s="11"/>
      <c r="L69" s="19"/>
      <c r="M69" s="19"/>
      <c r="N69" s="19"/>
      <c r="O69" s="19"/>
      <c r="P69" s="19"/>
      <c r="Q69" s="19"/>
      <c r="R69" s="20"/>
    </row>
    <row r="70" spans="1:18" ht="16.5" customHeight="1" x14ac:dyDescent="0.25">
      <c r="A70" s="82" t="s">
        <v>9</v>
      </c>
      <c r="B70" s="83"/>
      <c r="C70" s="83"/>
      <c r="D70" s="84"/>
      <c r="E70" s="47">
        <v>512</v>
      </c>
      <c r="F70" s="15"/>
      <c r="I70" s="8"/>
      <c r="L70" s="17"/>
      <c r="M70" s="17"/>
      <c r="N70" s="17"/>
      <c r="O70" s="17"/>
      <c r="P70" s="17"/>
      <c r="Q70" s="17"/>
    </row>
    <row r="71" spans="1:18" ht="16.5" customHeight="1" x14ac:dyDescent="0.25">
      <c r="A71" s="85" t="s">
        <v>8</v>
      </c>
      <c r="B71" s="86"/>
      <c r="C71" s="86"/>
      <c r="D71" s="87"/>
      <c r="E71" s="30">
        <f>E69/E70</f>
        <v>3884.5703125</v>
      </c>
      <c r="F71" s="11"/>
      <c r="G71" s="11"/>
      <c r="H71" s="11"/>
      <c r="I71" s="17"/>
      <c r="J71" s="17"/>
      <c r="K71" s="17"/>
      <c r="L71" s="17"/>
      <c r="M71" s="17"/>
      <c r="N71" s="17"/>
      <c r="O71" s="17"/>
      <c r="P71" s="17"/>
      <c r="Q71" s="17"/>
    </row>
    <row r="72" spans="1:18" ht="16.5" customHeight="1" x14ac:dyDescent="0.25">
      <c r="A72" s="4"/>
      <c r="B72" s="4"/>
      <c r="C72" s="4"/>
      <c r="D72" s="7"/>
      <c r="E72" s="5"/>
    </row>
    <row r="73" spans="1:18" ht="16.5" customHeight="1" x14ac:dyDescent="0.25">
      <c r="A73" s="72" t="s">
        <v>15</v>
      </c>
      <c r="B73" s="72"/>
      <c r="C73" s="72"/>
      <c r="D73" s="72"/>
      <c r="E73" s="72"/>
    </row>
    <row r="74" spans="1:18" ht="16.5" customHeight="1" x14ac:dyDescent="0.25">
      <c r="A74" s="72"/>
      <c r="B74" s="72"/>
      <c r="C74" s="72"/>
      <c r="D74" s="72"/>
      <c r="E74" s="72"/>
    </row>
    <row r="75" spans="1:18" ht="16.5" customHeight="1" x14ac:dyDescent="0.25">
      <c r="A75" s="72"/>
      <c r="B75" s="72"/>
      <c r="C75" s="72"/>
      <c r="D75" s="72"/>
      <c r="E75" s="72"/>
      <c r="G75" s="9"/>
      <c r="H75" s="9"/>
    </row>
    <row r="76" spans="1:18" ht="16.5" customHeight="1" x14ac:dyDescent="0.25">
      <c r="A76" s="72"/>
      <c r="B76" s="72"/>
      <c r="C76" s="72"/>
      <c r="D76" s="72"/>
      <c r="E76" s="72"/>
      <c r="G76" s="9"/>
      <c r="H76" s="9"/>
    </row>
    <row r="77" spans="1:18" ht="16.5" customHeight="1" x14ac:dyDescent="0.25">
      <c r="A77" s="72"/>
      <c r="B77" s="72"/>
      <c r="C77" s="72"/>
      <c r="D77" s="72"/>
      <c r="E77" s="72"/>
      <c r="G77" s="9"/>
      <c r="H77" s="9"/>
    </row>
    <row r="78" spans="1:18" ht="16.5" customHeight="1" x14ac:dyDescent="0.25">
      <c r="D78"/>
      <c r="G78" s="9"/>
      <c r="H78" s="9"/>
    </row>
    <row r="79" spans="1:18" ht="16.5" customHeight="1" x14ac:dyDescent="0.25">
      <c r="A79" s="27" t="s">
        <v>10</v>
      </c>
      <c r="G79" s="9"/>
      <c r="H79" s="9"/>
      <c r="I79" s="9"/>
      <c r="J79" s="9"/>
    </row>
    <row r="80" spans="1:18" ht="16.5" customHeight="1" x14ac:dyDescent="0.25">
      <c r="A80" s="27"/>
      <c r="G80" s="9"/>
      <c r="H80" s="9"/>
      <c r="I80" s="9"/>
      <c r="J80" s="9"/>
    </row>
    <row r="81" spans="1:10" ht="16.5" customHeight="1" x14ac:dyDescent="0.25">
      <c r="A81" s="9" t="s">
        <v>31</v>
      </c>
      <c r="B81" s="9"/>
      <c r="C81" s="9"/>
      <c r="D81" s="9"/>
      <c r="E81" s="9"/>
      <c r="F81" s="9"/>
      <c r="G81" s="9"/>
      <c r="H81" s="9"/>
      <c r="I81" s="9"/>
      <c r="J81" s="9"/>
    </row>
    <row r="82" spans="1:10" ht="16.5" customHeight="1" x14ac:dyDescent="0.25">
      <c r="A82" s="9" t="s">
        <v>32</v>
      </c>
      <c r="B82" s="9"/>
      <c r="C82" s="9"/>
      <c r="D82" s="9"/>
      <c r="E82" s="9"/>
      <c r="F82" s="9"/>
      <c r="I82" s="9"/>
      <c r="J82" s="9"/>
    </row>
    <row r="83" spans="1:10" ht="16.5" customHeight="1" x14ac:dyDescent="0.25">
      <c r="A83" s="9" t="s">
        <v>35</v>
      </c>
      <c r="B83" s="9"/>
      <c r="C83" s="9"/>
      <c r="D83" s="9"/>
      <c r="E83" s="9"/>
      <c r="F83" s="9"/>
      <c r="I83" s="9"/>
      <c r="J83" s="9"/>
    </row>
    <row r="84" spans="1:10" ht="16.5" customHeight="1" x14ac:dyDescent="0.25">
      <c r="A84" s="9" t="s">
        <v>34</v>
      </c>
      <c r="B84" s="9"/>
      <c r="C84" s="9"/>
      <c r="D84" s="9"/>
      <c r="E84" s="9"/>
      <c r="F84" s="9"/>
    </row>
    <row r="85" spans="1:10" ht="16.5" customHeight="1" x14ac:dyDescent="0.25">
      <c r="A85" t="s">
        <v>40</v>
      </c>
    </row>
    <row r="86" spans="1:10" ht="16.5" customHeight="1" x14ac:dyDescent="0.25">
      <c r="A86" t="s">
        <v>41</v>
      </c>
    </row>
    <row r="87" spans="1:10" ht="16.5" customHeight="1" x14ac:dyDescent="0.25">
      <c r="A87" t="s">
        <v>42</v>
      </c>
    </row>
    <row r="88" spans="1:10" ht="16.5" customHeight="1" x14ac:dyDescent="0.25">
      <c r="A88" t="s">
        <v>43</v>
      </c>
    </row>
    <row r="89" spans="1:10" ht="16.5" customHeight="1" x14ac:dyDescent="0.25">
      <c r="A89" t="s">
        <v>11</v>
      </c>
    </row>
    <row r="90" spans="1:10" ht="16.5" customHeight="1" x14ac:dyDescent="0.25">
      <c r="A90" t="s">
        <v>12</v>
      </c>
      <c r="E90" s="1"/>
      <c r="F90" s="1"/>
    </row>
    <row r="104" spans="4:4" x14ac:dyDescent="0.25">
      <c r="D104"/>
    </row>
    <row r="105" spans="4:4" x14ac:dyDescent="0.25">
      <c r="D105"/>
    </row>
    <row r="106" spans="4:4" x14ac:dyDescent="0.25">
      <c r="D106"/>
    </row>
    <row r="107" spans="4:4" x14ac:dyDescent="0.25">
      <c r="D107"/>
    </row>
    <row r="108" spans="4:4" x14ac:dyDescent="0.25">
      <c r="D108"/>
    </row>
    <row r="109" spans="4:4" x14ac:dyDescent="0.25">
      <c r="D109"/>
    </row>
    <row r="110" spans="4:4" x14ac:dyDescent="0.25">
      <c r="D110"/>
    </row>
    <row r="111" spans="4:4" x14ac:dyDescent="0.25">
      <c r="D111"/>
    </row>
    <row r="112" spans="4:4" x14ac:dyDescent="0.25">
      <c r="D112"/>
    </row>
    <row r="113" spans="4:4" x14ac:dyDescent="0.25">
      <c r="D113"/>
    </row>
    <row r="114" spans="4:4" x14ac:dyDescent="0.25">
      <c r="D114"/>
    </row>
  </sheetData>
  <mergeCells count="32">
    <mergeCell ref="A13:D13"/>
    <mergeCell ref="A1:E2"/>
    <mergeCell ref="G1:M1"/>
    <mergeCell ref="A4:E4"/>
    <mergeCell ref="A11:D11"/>
    <mergeCell ref="A12:D12"/>
    <mergeCell ref="A14:E14"/>
    <mergeCell ref="G14:H14"/>
    <mergeCell ref="A25:D25"/>
    <mergeCell ref="A26:D26"/>
    <mergeCell ref="A27:D27"/>
    <mergeCell ref="A62:D62"/>
    <mergeCell ref="L62:M62"/>
    <mergeCell ref="I28:J28"/>
    <mergeCell ref="A40:D40"/>
    <mergeCell ref="A41:D41"/>
    <mergeCell ref="A42:D42"/>
    <mergeCell ref="A43:E43"/>
    <mergeCell ref="I43:J43"/>
    <mergeCell ref="A28:E28"/>
    <mergeCell ref="A55:D55"/>
    <mergeCell ref="A56:D56"/>
    <mergeCell ref="A57:D57"/>
    <mergeCell ref="A58:E58"/>
    <mergeCell ref="K58:L58"/>
    <mergeCell ref="A73:E77"/>
    <mergeCell ref="A63:E63"/>
    <mergeCell ref="A67:D67"/>
    <mergeCell ref="A68:E68"/>
    <mergeCell ref="A69:D69"/>
    <mergeCell ref="A70:D70"/>
    <mergeCell ref="A71:D71"/>
  </mergeCells>
  <pageMargins left="0.70866141732283472" right="0.70866141732283472" top="0.74803149606299213" bottom="0.74803149606299213" header="0.31496062992125984" footer="0.31496062992125984"/>
  <pageSetup paperSize="3" scale="46" fitToWidth="0" orientation="portrait" r:id="rId1"/>
  <customProperties>
    <customPr name="OrphanNamesChecke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92DA1F-242D-43C6-ADD8-A354D7A63959}">
  <sheetPr>
    <pageSetUpPr fitToPage="1"/>
  </sheetPr>
  <dimension ref="A1:S114"/>
  <sheetViews>
    <sheetView zoomScale="80" zoomScaleNormal="80" workbookViewId="0">
      <pane xSplit="5" topLeftCell="F1" activePane="topRight" state="frozen"/>
      <selection pane="topRight" sqref="A1:E2"/>
    </sheetView>
  </sheetViews>
  <sheetFormatPr defaultRowHeight="15" x14ac:dyDescent="0.25"/>
  <cols>
    <col min="1" max="1" width="40.5703125" customWidth="1"/>
    <col min="2" max="2" width="12.85546875" bestFit="1" customWidth="1"/>
    <col min="3" max="3" width="14.85546875" customWidth="1"/>
    <col min="4" max="4" width="14.85546875" style="8" customWidth="1"/>
    <col min="5" max="5" width="14.85546875" customWidth="1"/>
    <col min="6" max="6" width="5.5703125" customWidth="1"/>
    <col min="7" max="8" width="18.5703125" customWidth="1"/>
    <col min="9" max="9" width="19.85546875" customWidth="1"/>
    <col min="10" max="19" width="18.5703125" customWidth="1"/>
    <col min="22" max="22" width="29" bestFit="1" customWidth="1"/>
    <col min="23" max="25" width="12" bestFit="1" customWidth="1"/>
  </cols>
  <sheetData>
    <row r="1" spans="1:19" ht="30" customHeight="1" x14ac:dyDescent="0.25">
      <c r="A1" s="117" t="s">
        <v>78</v>
      </c>
      <c r="B1" s="118"/>
      <c r="C1" s="118"/>
      <c r="D1" s="118"/>
      <c r="E1" s="119"/>
      <c r="F1" s="63"/>
      <c r="G1" s="130" t="s">
        <v>19</v>
      </c>
      <c r="H1" s="131"/>
      <c r="I1" s="131"/>
      <c r="J1" s="131"/>
      <c r="K1" s="131"/>
      <c r="L1" s="131"/>
      <c r="M1" s="132"/>
      <c r="N1" s="51"/>
      <c r="O1" s="51"/>
      <c r="P1" s="51"/>
      <c r="Q1" s="48"/>
      <c r="R1" s="48"/>
    </row>
    <row r="2" spans="1:19" ht="14.45" customHeight="1" x14ac:dyDescent="0.25">
      <c r="A2" s="120"/>
      <c r="B2" s="109"/>
      <c r="C2" s="109"/>
      <c r="D2" s="109"/>
      <c r="E2" s="110"/>
      <c r="F2" s="23"/>
      <c r="G2" s="54" t="s">
        <v>60</v>
      </c>
      <c r="H2" s="55" t="s">
        <v>61</v>
      </c>
      <c r="I2" s="55" t="s">
        <v>62</v>
      </c>
      <c r="J2" s="55" t="s">
        <v>74</v>
      </c>
      <c r="K2" s="55" t="s">
        <v>75</v>
      </c>
      <c r="L2" s="55" t="s">
        <v>76</v>
      </c>
      <c r="M2" s="56" t="s">
        <v>77</v>
      </c>
      <c r="N2" s="49"/>
      <c r="O2" s="49"/>
      <c r="P2" s="49"/>
      <c r="Q2" s="49"/>
      <c r="R2" s="49"/>
      <c r="S2" s="49"/>
    </row>
    <row r="3" spans="1:19" ht="16.5" customHeight="1" x14ac:dyDescent="0.25">
      <c r="A3" s="64" t="s">
        <v>14</v>
      </c>
      <c r="B3" s="25" t="s">
        <v>6</v>
      </c>
      <c r="C3" s="25" t="s">
        <v>47</v>
      </c>
      <c r="D3" s="26" t="s">
        <v>50</v>
      </c>
      <c r="E3" s="25" t="s">
        <v>7</v>
      </c>
      <c r="F3" s="16"/>
      <c r="G3" s="57" t="s">
        <v>66</v>
      </c>
      <c r="H3" s="58" t="s">
        <v>67</v>
      </c>
      <c r="I3" s="58" t="s">
        <v>68</v>
      </c>
      <c r="J3" s="58" t="s">
        <v>69</v>
      </c>
      <c r="K3" s="58" t="s">
        <v>70</v>
      </c>
      <c r="L3" s="58" t="s">
        <v>67</v>
      </c>
      <c r="M3" s="71" t="s">
        <v>71</v>
      </c>
      <c r="N3" s="50"/>
      <c r="O3" s="50"/>
      <c r="P3" s="50"/>
      <c r="Q3" s="50"/>
      <c r="R3" s="50"/>
      <c r="S3" s="50"/>
    </row>
    <row r="4" spans="1:19" ht="16.5" customHeight="1" x14ac:dyDescent="0.25">
      <c r="A4" s="125" t="s">
        <v>22</v>
      </c>
      <c r="B4" s="115"/>
      <c r="C4" s="115"/>
      <c r="D4" s="115"/>
      <c r="E4" s="116"/>
      <c r="F4" s="13"/>
      <c r="G4" s="53" t="s">
        <v>13</v>
      </c>
      <c r="H4" s="52"/>
      <c r="I4" s="52"/>
      <c r="K4" s="9"/>
      <c r="L4" s="13"/>
      <c r="M4" s="13"/>
      <c r="N4" s="13"/>
      <c r="O4" s="9"/>
      <c r="P4" s="9"/>
      <c r="Q4" s="13"/>
      <c r="R4" s="13"/>
    </row>
    <row r="5" spans="1:19" ht="16.5" customHeight="1" x14ac:dyDescent="0.25">
      <c r="A5" s="65" t="s">
        <v>27</v>
      </c>
      <c r="B5" s="38" t="s">
        <v>48</v>
      </c>
      <c r="C5" s="40">
        <v>500</v>
      </c>
      <c r="D5" s="33">
        <v>300</v>
      </c>
      <c r="E5" s="29">
        <f>C5*D5</f>
        <v>150000</v>
      </c>
      <c r="F5" s="12"/>
      <c r="I5" s="10"/>
      <c r="J5" s="10"/>
      <c r="K5" s="14"/>
      <c r="L5" s="14"/>
      <c r="M5" s="14"/>
      <c r="N5" s="14"/>
      <c r="O5" s="14"/>
      <c r="P5" s="14"/>
      <c r="Q5" s="14"/>
    </row>
    <row r="6" spans="1:19" ht="16.5" customHeight="1" x14ac:dyDescent="0.25">
      <c r="A6" s="65" t="s">
        <v>30</v>
      </c>
      <c r="B6" s="38" t="s">
        <v>48</v>
      </c>
      <c r="C6" s="40">
        <v>75</v>
      </c>
      <c r="D6" s="33">
        <v>300</v>
      </c>
      <c r="E6" s="29">
        <f t="shared" ref="E6:E10" si="0">C6*D6</f>
        <v>22500</v>
      </c>
      <c r="F6" s="12"/>
      <c r="G6" s="12"/>
      <c r="L6" s="14"/>
      <c r="M6" s="14"/>
      <c r="N6" s="14"/>
      <c r="O6" s="14"/>
      <c r="P6" s="14"/>
      <c r="Q6" s="14"/>
    </row>
    <row r="7" spans="1:19" ht="16.5" customHeight="1" x14ac:dyDescent="0.25">
      <c r="A7" s="65" t="s">
        <v>33</v>
      </c>
      <c r="B7" s="38" t="s">
        <v>48</v>
      </c>
      <c r="C7" s="40">
        <v>35</v>
      </c>
      <c r="D7" s="33">
        <v>150</v>
      </c>
      <c r="E7" s="29">
        <f t="shared" si="0"/>
        <v>5250</v>
      </c>
      <c r="F7" s="12"/>
      <c r="G7" s="10"/>
      <c r="H7" s="10"/>
      <c r="K7" s="14"/>
      <c r="L7" s="14"/>
      <c r="M7" s="14"/>
      <c r="N7" s="14"/>
      <c r="O7" s="14"/>
      <c r="P7" s="14"/>
      <c r="Q7" s="14"/>
    </row>
    <row r="8" spans="1:19" ht="16.5" customHeight="1" x14ac:dyDescent="0.25">
      <c r="A8" s="65" t="s">
        <v>29</v>
      </c>
      <c r="B8" s="38" t="s">
        <v>48</v>
      </c>
      <c r="C8" s="40">
        <v>250</v>
      </c>
      <c r="D8" s="33">
        <v>250</v>
      </c>
      <c r="E8" s="29">
        <f t="shared" si="0"/>
        <v>62500</v>
      </c>
      <c r="F8" s="12"/>
      <c r="G8" s="10"/>
      <c r="H8" s="10"/>
      <c r="I8" s="10"/>
      <c r="N8" s="14"/>
      <c r="O8" s="14"/>
      <c r="P8" s="14"/>
      <c r="Q8" s="14"/>
    </row>
    <row r="9" spans="1:19" ht="16.5" customHeight="1" x14ac:dyDescent="0.25">
      <c r="A9" s="66" t="s">
        <v>36</v>
      </c>
      <c r="B9" s="38" t="s">
        <v>49</v>
      </c>
      <c r="C9" s="41">
        <v>0</v>
      </c>
      <c r="D9" s="34">
        <v>0</v>
      </c>
      <c r="E9" s="29">
        <f t="shared" si="0"/>
        <v>0</v>
      </c>
      <c r="F9" s="12"/>
      <c r="G9" s="10"/>
      <c r="H9" s="10"/>
      <c r="I9" s="10"/>
      <c r="J9" s="10"/>
      <c r="K9" s="14"/>
      <c r="N9" s="14"/>
      <c r="O9" s="14"/>
      <c r="P9" s="14"/>
      <c r="Q9" s="14"/>
    </row>
    <row r="10" spans="1:19" ht="16.5" customHeight="1" x14ac:dyDescent="0.25">
      <c r="A10" s="66" t="s">
        <v>37</v>
      </c>
      <c r="B10" s="38" t="s">
        <v>49</v>
      </c>
      <c r="C10" s="41">
        <v>0</v>
      </c>
      <c r="D10" s="34">
        <v>0</v>
      </c>
      <c r="E10" s="29">
        <f t="shared" si="0"/>
        <v>0</v>
      </c>
      <c r="F10" s="12"/>
      <c r="G10" s="10"/>
      <c r="H10" s="10"/>
      <c r="I10" s="10"/>
      <c r="J10" s="10"/>
      <c r="K10" s="14"/>
      <c r="L10" s="14"/>
      <c r="M10" s="14"/>
      <c r="N10" s="14"/>
      <c r="O10" s="14"/>
      <c r="P10" s="14"/>
      <c r="Q10" s="14"/>
    </row>
    <row r="11" spans="1:19" ht="16.5" customHeight="1" x14ac:dyDescent="0.25">
      <c r="A11" s="121" t="s">
        <v>3</v>
      </c>
      <c r="B11" s="77"/>
      <c r="C11" s="77"/>
      <c r="D11" s="78"/>
      <c r="E11" s="46">
        <f>SUM(E5:E10)</f>
        <v>240250</v>
      </c>
      <c r="F11" s="12"/>
      <c r="G11" s="10"/>
      <c r="H11" s="10"/>
      <c r="I11" s="10"/>
      <c r="J11" s="10"/>
      <c r="K11" s="14"/>
      <c r="L11" s="14"/>
      <c r="M11" s="14"/>
      <c r="N11" s="14"/>
      <c r="O11" s="14"/>
      <c r="P11" s="14"/>
      <c r="Q11" s="14"/>
    </row>
    <row r="12" spans="1:19" ht="16.5" customHeight="1" x14ac:dyDescent="0.25">
      <c r="A12" s="121" t="s">
        <v>23</v>
      </c>
      <c r="B12" s="77"/>
      <c r="C12" s="77"/>
      <c r="D12" s="78"/>
      <c r="E12" s="32">
        <v>1200</v>
      </c>
      <c r="F12" s="11"/>
      <c r="G12" s="11"/>
      <c r="H12" s="11"/>
      <c r="I12" s="11"/>
      <c r="J12" s="11"/>
      <c r="K12" s="14"/>
      <c r="L12" s="14"/>
      <c r="M12" s="14"/>
      <c r="N12" s="14"/>
      <c r="O12" s="14"/>
      <c r="P12" s="14"/>
      <c r="Q12" s="19"/>
      <c r="R12" s="21"/>
    </row>
    <row r="13" spans="1:19" ht="16.5" customHeight="1" x14ac:dyDescent="0.25">
      <c r="A13" s="121" t="s">
        <v>24</v>
      </c>
      <c r="B13" s="77"/>
      <c r="C13" s="77"/>
      <c r="D13" s="77"/>
      <c r="E13" s="30">
        <f>E11/E12</f>
        <v>200.20833333333334</v>
      </c>
      <c r="F13" s="11"/>
      <c r="G13" s="11"/>
      <c r="H13" s="11"/>
      <c r="I13" s="11"/>
      <c r="J13" s="11"/>
      <c r="K13" s="14"/>
      <c r="L13" s="14"/>
      <c r="M13" s="14"/>
      <c r="N13" s="14"/>
      <c r="O13" s="14"/>
      <c r="P13" s="14"/>
      <c r="Q13" s="19"/>
      <c r="R13" s="21"/>
    </row>
    <row r="14" spans="1:19" ht="16.5" customHeight="1" x14ac:dyDescent="0.25">
      <c r="A14" s="124" t="s">
        <v>16</v>
      </c>
      <c r="B14" s="102"/>
      <c r="C14" s="102"/>
      <c r="D14" s="102"/>
      <c r="E14" s="103"/>
      <c r="F14" s="9"/>
      <c r="G14" s="104" t="s">
        <v>63</v>
      </c>
      <c r="H14" s="104"/>
      <c r="I14" s="27"/>
      <c r="J14" s="27"/>
      <c r="K14" s="27"/>
      <c r="L14" s="27"/>
      <c r="M14" s="27"/>
      <c r="N14" s="9"/>
      <c r="O14" s="9"/>
      <c r="P14" s="9"/>
      <c r="Q14" s="9"/>
      <c r="R14" s="9"/>
    </row>
    <row r="15" spans="1:19" ht="16.5" customHeight="1" x14ac:dyDescent="0.25">
      <c r="A15" s="65" t="s">
        <v>27</v>
      </c>
      <c r="B15" s="38" t="s">
        <v>48</v>
      </c>
      <c r="C15" s="35">
        <v>350</v>
      </c>
      <c r="D15" s="33">
        <v>300</v>
      </c>
      <c r="E15" s="29">
        <f>C15*D15</f>
        <v>105000</v>
      </c>
      <c r="F15" s="12"/>
      <c r="G15" s="10"/>
      <c r="H15" s="10"/>
      <c r="I15" s="12"/>
      <c r="J15" s="12"/>
      <c r="K15" s="14"/>
      <c r="L15" s="14"/>
      <c r="M15" s="14"/>
      <c r="N15" s="14"/>
      <c r="O15" s="14"/>
      <c r="P15" s="14"/>
      <c r="Q15" s="14"/>
    </row>
    <row r="16" spans="1:19" ht="16.5" customHeight="1" x14ac:dyDescent="0.25">
      <c r="A16" s="65" t="s">
        <v>30</v>
      </c>
      <c r="B16" s="38" t="s">
        <v>48</v>
      </c>
      <c r="C16" s="35">
        <v>80</v>
      </c>
      <c r="D16" s="33">
        <v>300</v>
      </c>
      <c r="E16" s="29">
        <f t="shared" ref="E16:E24" si="1">C16*D16</f>
        <v>24000</v>
      </c>
      <c r="F16" s="12"/>
      <c r="G16" s="10"/>
      <c r="H16" s="10"/>
      <c r="I16" s="12"/>
      <c r="J16" s="12"/>
      <c r="K16" s="14"/>
      <c r="L16" s="14"/>
      <c r="M16" s="14"/>
      <c r="N16" s="14"/>
      <c r="O16" s="14"/>
      <c r="P16" s="14"/>
      <c r="Q16" s="14"/>
    </row>
    <row r="17" spans="1:18" ht="16.5" customHeight="1" x14ac:dyDescent="0.25">
      <c r="A17" s="65" t="s">
        <v>33</v>
      </c>
      <c r="B17" s="38" t="s">
        <v>48</v>
      </c>
      <c r="C17" s="35">
        <v>100</v>
      </c>
      <c r="D17" s="33">
        <v>150</v>
      </c>
      <c r="E17" s="29">
        <f t="shared" si="1"/>
        <v>15000</v>
      </c>
      <c r="F17" s="12"/>
      <c r="G17" s="10"/>
      <c r="H17" s="10"/>
      <c r="I17" s="12"/>
      <c r="J17" s="12"/>
      <c r="K17" s="14"/>
      <c r="L17" s="14"/>
      <c r="M17" s="14"/>
      <c r="N17" s="14"/>
      <c r="O17" s="14"/>
      <c r="P17" s="14"/>
      <c r="Q17" s="14"/>
    </row>
    <row r="18" spans="1:18" ht="16.5" customHeight="1" x14ac:dyDescent="0.25">
      <c r="A18" s="65" t="s">
        <v>29</v>
      </c>
      <c r="B18" s="38" t="s">
        <v>48</v>
      </c>
      <c r="C18" s="35">
        <v>35</v>
      </c>
      <c r="D18" s="33">
        <v>250</v>
      </c>
      <c r="E18" s="29">
        <f t="shared" si="1"/>
        <v>8750</v>
      </c>
      <c r="F18" s="12"/>
      <c r="G18" s="10"/>
      <c r="H18" s="10"/>
      <c r="I18" s="12"/>
      <c r="J18" s="12"/>
      <c r="K18" s="14"/>
      <c r="L18" s="14"/>
      <c r="M18" s="14"/>
      <c r="N18" s="14"/>
      <c r="O18" s="14"/>
      <c r="P18" s="14"/>
      <c r="Q18" s="14"/>
    </row>
    <row r="19" spans="1:18" ht="16.5" customHeight="1" x14ac:dyDescent="0.25">
      <c r="A19" s="66" t="s">
        <v>46</v>
      </c>
      <c r="B19" s="39" t="s">
        <v>51</v>
      </c>
      <c r="C19" s="61">
        <v>1200</v>
      </c>
      <c r="D19" s="33">
        <v>1850</v>
      </c>
      <c r="E19" s="29">
        <f t="shared" si="1"/>
        <v>2220000</v>
      </c>
      <c r="F19" s="12"/>
      <c r="G19" s="10"/>
      <c r="H19" s="10"/>
      <c r="I19" s="12"/>
      <c r="J19" s="12"/>
      <c r="K19" s="14"/>
      <c r="L19" s="14"/>
      <c r="M19" s="14"/>
      <c r="N19" s="14"/>
      <c r="O19" s="14"/>
      <c r="P19" s="14"/>
      <c r="Q19" s="14"/>
    </row>
    <row r="20" spans="1:18" ht="16.5" customHeight="1" x14ac:dyDescent="0.25">
      <c r="A20" s="67" t="s">
        <v>45</v>
      </c>
      <c r="B20" s="39" t="s">
        <v>52</v>
      </c>
      <c r="C20" s="37">
        <v>2</v>
      </c>
      <c r="D20" s="33">
        <v>1200</v>
      </c>
      <c r="E20" s="29">
        <f t="shared" si="1"/>
        <v>2400</v>
      </c>
      <c r="F20" s="12"/>
      <c r="G20" s="10"/>
      <c r="H20" s="10"/>
      <c r="I20" s="12"/>
      <c r="J20" s="12"/>
      <c r="K20" s="14"/>
      <c r="L20" s="14"/>
      <c r="M20" s="14"/>
      <c r="N20" s="14"/>
      <c r="O20" s="14"/>
      <c r="P20" s="14"/>
      <c r="Q20" s="14"/>
    </row>
    <row r="21" spans="1:18" ht="16.5" customHeight="1" x14ac:dyDescent="0.25">
      <c r="A21" s="66" t="s">
        <v>36</v>
      </c>
      <c r="B21" s="39" t="s">
        <v>49</v>
      </c>
      <c r="C21" s="37">
        <v>0</v>
      </c>
      <c r="D21" s="33">
        <v>0</v>
      </c>
      <c r="E21" s="29">
        <f t="shared" si="1"/>
        <v>0</v>
      </c>
      <c r="F21" s="12"/>
      <c r="G21" s="10"/>
      <c r="H21" s="10"/>
      <c r="I21" s="12"/>
      <c r="J21" s="12"/>
      <c r="K21" s="14"/>
      <c r="L21" s="14"/>
      <c r="M21" s="14"/>
      <c r="N21" s="14"/>
      <c r="O21" s="14"/>
      <c r="P21" s="14"/>
      <c r="Q21" s="14"/>
    </row>
    <row r="22" spans="1:18" ht="16.5" customHeight="1" x14ac:dyDescent="0.25">
      <c r="A22" s="66" t="s">
        <v>37</v>
      </c>
      <c r="B22" s="38" t="s">
        <v>49</v>
      </c>
      <c r="C22" s="36">
        <v>0</v>
      </c>
      <c r="D22" s="34">
        <v>0</v>
      </c>
      <c r="E22" s="29">
        <f t="shared" si="1"/>
        <v>0</v>
      </c>
      <c r="F22" s="12"/>
      <c r="G22" s="10"/>
      <c r="H22" s="10"/>
      <c r="I22" s="12"/>
      <c r="J22" s="12"/>
      <c r="K22" s="14"/>
      <c r="L22" s="14"/>
      <c r="M22" s="14"/>
      <c r="N22" s="14"/>
      <c r="O22" s="14"/>
      <c r="P22" s="14"/>
      <c r="Q22" s="14"/>
    </row>
    <row r="23" spans="1:18" ht="16.5" customHeight="1" x14ac:dyDescent="0.25">
      <c r="A23" s="66" t="s">
        <v>55</v>
      </c>
      <c r="B23" s="38" t="s">
        <v>53</v>
      </c>
      <c r="C23" s="35">
        <v>50</v>
      </c>
      <c r="D23" s="33">
        <v>250</v>
      </c>
      <c r="E23" s="29">
        <f t="shared" si="1"/>
        <v>12500</v>
      </c>
      <c r="F23" s="12"/>
      <c r="G23" s="10"/>
      <c r="H23" s="10"/>
      <c r="I23" s="12"/>
      <c r="J23" s="12"/>
      <c r="K23" s="14"/>
      <c r="L23" s="14"/>
      <c r="M23" s="14"/>
      <c r="N23" s="14"/>
      <c r="O23" s="14"/>
      <c r="P23" s="14"/>
      <c r="Q23" s="14"/>
    </row>
    <row r="24" spans="1:18" ht="16.5" customHeight="1" x14ac:dyDescent="0.25">
      <c r="A24" s="68" t="s">
        <v>56</v>
      </c>
      <c r="B24" s="38" t="s">
        <v>52</v>
      </c>
      <c r="C24" s="35">
        <v>10</v>
      </c>
      <c r="D24" s="33">
        <v>225</v>
      </c>
      <c r="E24" s="29">
        <f t="shared" si="1"/>
        <v>2250</v>
      </c>
      <c r="F24" s="12"/>
      <c r="G24" s="10"/>
      <c r="H24" s="10"/>
      <c r="I24" s="12"/>
      <c r="J24" s="12"/>
      <c r="K24" s="14"/>
      <c r="L24" s="14"/>
      <c r="M24" s="14"/>
      <c r="N24" s="14"/>
      <c r="O24" s="14"/>
      <c r="P24" s="14"/>
      <c r="Q24" s="14"/>
    </row>
    <row r="25" spans="1:18" ht="16.5" customHeight="1" x14ac:dyDescent="0.25">
      <c r="A25" s="121" t="s">
        <v>21</v>
      </c>
      <c r="B25" s="77"/>
      <c r="C25" s="77"/>
      <c r="D25" s="78"/>
      <c r="E25" s="46">
        <f>SUM(E15:E24)</f>
        <v>2389900</v>
      </c>
      <c r="F25" s="11"/>
      <c r="G25" s="11"/>
      <c r="H25" s="11"/>
      <c r="I25" s="17"/>
      <c r="J25" s="17"/>
      <c r="K25" s="14"/>
      <c r="O25" s="14"/>
      <c r="P25" s="14"/>
      <c r="Q25" s="19"/>
      <c r="R25" s="20"/>
    </row>
    <row r="26" spans="1:18" ht="16.5" customHeight="1" x14ac:dyDescent="0.25">
      <c r="A26" s="121" t="s">
        <v>23</v>
      </c>
      <c r="B26" s="77"/>
      <c r="C26" s="77"/>
      <c r="D26" s="78"/>
      <c r="E26" s="32">
        <v>1200</v>
      </c>
      <c r="F26" s="11"/>
      <c r="G26" s="11"/>
      <c r="H26" s="11"/>
      <c r="I26" s="17"/>
      <c r="J26" s="17"/>
      <c r="K26" s="14"/>
      <c r="O26" s="14"/>
      <c r="P26" s="14"/>
      <c r="Q26" s="19"/>
      <c r="R26" s="20"/>
    </row>
    <row r="27" spans="1:18" ht="16.5" customHeight="1" x14ac:dyDescent="0.25">
      <c r="A27" s="121" t="s">
        <v>24</v>
      </c>
      <c r="B27" s="77"/>
      <c r="C27" s="77"/>
      <c r="D27" s="77"/>
      <c r="E27" s="30">
        <f>E25/E26</f>
        <v>1991.5833333333333</v>
      </c>
      <c r="F27" s="11"/>
      <c r="G27" s="11"/>
      <c r="H27" s="11"/>
      <c r="I27" s="17"/>
      <c r="J27" s="17"/>
      <c r="K27" s="14"/>
      <c r="O27" s="14"/>
      <c r="P27" s="14"/>
      <c r="Q27" s="19"/>
      <c r="R27" s="20"/>
    </row>
    <row r="28" spans="1:18" ht="16.5" customHeight="1" x14ac:dyDescent="0.25">
      <c r="A28" s="128" t="s">
        <v>17</v>
      </c>
      <c r="B28" s="95"/>
      <c r="C28" s="95"/>
      <c r="D28" s="95"/>
      <c r="E28" s="96"/>
      <c r="F28" s="11"/>
      <c r="G28" s="11"/>
      <c r="H28" s="11"/>
      <c r="I28" s="89" t="s">
        <v>64</v>
      </c>
      <c r="J28" s="89"/>
      <c r="K28" s="14"/>
      <c r="O28" s="14"/>
      <c r="P28" s="14"/>
      <c r="Q28" s="19"/>
      <c r="R28" s="20"/>
    </row>
    <row r="29" spans="1:18" ht="16.5" customHeight="1" x14ac:dyDescent="0.25">
      <c r="A29" s="65" t="s">
        <v>27</v>
      </c>
      <c r="B29" s="42" t="s">
        <v>48</v>
      </c>
      <c r="C29" s="43">
        <v>50</v>
      </c>
      <c r="D29" s="44">
        <v>300</v>
      </c>
      <c r="E29" s="28">
        <f>C29*D29</f>
        <v>15000</v>
      </c>
      <c r="F29" s="11"/>
      <c r="G29" s="11"/>
      <c r="H29" s="11"/>
      <c r="I29" s="17"/>
      <c r="J29" s="17"/>
      <c r="K29" s="14"/>
      <c r="O29" s="14"/>
      <c r="P29" s="14"/>
      <c r="Q29" s="19"/>
      <c r="R29" s="20"/>
    </row>
    <row r="30" spans="1:18" ht="16.5" customHeight="1" x14ac:dyDescent="0.25">
      <c r="A30" s="65" t="s">
        <v>30</v>
      </c>
      <c r="B30" s="42" t="s">
        <v>48</v>
      </c>
      <c r="C30" s="43">
        <v>35</v>
      </c>
      <c r="D30" s="44">
        <v>300</v>
      </c>
      <c r="E30" s="28">
        <f t="shared" ref="E30:E39" si="2">C30*D30</f>
        <v>10500</v>
      </c>
      <c r="F30" s="11"/>
      <c r="G30" s="11"/>
      <c r="H30" s="11"/>
      <c r="I30" s="17"/>
      <c r="J30" s="17"/>
      <c r="K30" s="14"/>
      <c r="O30" s="14"/>
      <c r="P30" s="14"/>
      <c r="Q30" s="19"/>
      <c r="R30" s="20"/>
    </row>
    <row r="31" spans="1:18" ht="16.5" customHeight="1" x14ac:dyDescent="0.25">
      <c r="A31" s="65" t="s">
        <v>33</v>
      </c>
      <c r="B31" s="42" t="s">
        <v>48</v>
      </c>
      <c r="C31" s="43">
        <v>20</v>
      </c>
      <c r="D31" s="44">
        <v>150</v>
      </c>
      <c r="E31" s="28">
        <f t="shared" si="2"/>
        <v>3000</v>
      </c>
      <c r="F31" s="11"/>
      <c r="G31" s="11"/>
      <c r="H31" s="11"/>
      <c r="I31" s="17"/>
      <c r="J31" s="17"/>
      <c r="K31" s="14"/>
      <c r="O31" s="14"/>
      <c r="P31" s="14"/>
      <c r="Q31" s="19"/>
      <c r="R31" s="20"/>
    </row>
    <row r="32" spans="1:18" ht="16.5" customHeight="1" x14ac:dyDescent="0.25">
      <c r="A32" s="68" t="s">
        <v>29</v>
      </c>
      <c r="B32" s="42" t="s">
        <v>48</v>
      </c>
      <c r="C32" s="43">
        <v>20</v>
      </c>
      <c r="D32" s="44">
        <v>250</v>
      </c>
      <c r="E32" s="28">
        <f t="shared" si="2"/>
        <v>5000</v>
      </c>
      <c r="F32" s="11"/>
      <c r="G32" s="11"/>
      <c r="H32" s="11"/>
      <c r="I32" s="17"/>
      <c r="J32" s="17"/>
      <c r="K32" s="14"/>
      <c r="O32" s="14"/>
      <c r="P32" s="14"/>
      <c r="Q32" s="19"/>
      <c r="R32" s="20"/>
    </row>
    <row r="33" spans="1:18" ht="16.5" customHeight="1" x14ac:dyDescent="0.25">
      <c r="A33" s="66" t="s">
        <v>54</v>
      </c>
      <c r="B33" s="42" t="s">
        <v>51</v>
      </c>
      <c r="C33" s="60">
        <v>1200</v>
      </c>
      <c r="D33" s="44">
        <v>350</v>
      </c>
      <c r="E33" s="28">
        <f t="shared" si="2"/>
        <v>420000</v>
      </c>
      <c r="F33" s="11"/>
      <c r="G33" s="11"/>
      <c r="H33" s="11"/>
      <c r="I33" s="17"/>
      <c r="J33" s="17"/>
      <c r="K33" s="14"/>
      <c r="O33" s="14"/>
      <c r="P33" s="14"/>
      <c r="Q33" s="19"/>
      <c r="R33" s="20"/>
    </row>
    <row r="34" spans="1:18" ht="16.5" customHeight="1" x14ac:dyDescent="0.25">
      <c r="A34" s="66" t="s">
        <v>25</v>
      </c>
      <c r="B34" s="42" t="s">
        <v>52</v>
      </c>
      <c r="C34" s="43">
        <v>1</v>
      </c>
      <c r="D34" s="44">
        <v>2500</v>
      </c>
      <c r="E34" s="28">
        <f t="shared" si="2"/>
        <v>2500</v>
      </c>
      <c r="F34" s="11"/>
      <c r="G34" s="11"/>
      <c r="H34" s="11"/>
      <c r="I34" s="17"/>
      <c r="J34" s="17"/>
      <c r="K34" s="14"/>
      <c r="O34" s="14"/>
      <c r="P34" s="14"/>
      <c r="Q34" s="19"/>
      <c r="R34" s="20"/>
    </row>
    <row r="35" spans="1:18" ht="16.5" customHeight="1" x14ac:dyDescent="0.25">
      <c r="A35" s="66" t="s">
        <v>36</v>
      </c>
      <c r="B35" s="42" t="s">
        <v>49</v>
      </c>
      <c r="C35" s="43">
        <v>0</v>
      </c>
      <c r="D35" s="44">
        <v>0</v>
      </c>
      <c r="E35" s="28">
        <f t="shared" si="2"/>
        <v>0</v>
      </c>
      <c r="F35" s="11"/>
      <c r="G35" s="11"/>
      <c r="H35" s="11"/>
      <c r="I35" s="17"/>
      <c r="J35" s="17"/>
      <c r="K35" s="14"/>
      <c r="O35" s="14"/>
      <c r="P35" s="14"/>
      <c r="Q35" s="19"/>
      <c r="R35" s="20"/>
    </row>
    <row r="36" spans="1:18" ht="16.5" customHeight="1" x14ac:dyDescent="0.25">
      <c r="A36" s="66" t="s">
        <v>37</v>
      </c>
      <c r="B36" s="42" t="s">
        <v>49</v>
      </c>
      <c r="C36" s="43">
        <v>0</v>
      </c>
      <c r="D36" s="44">
        <v>0</v>
      </c>
      <c r="E36" s="28">
        <f t="shared" si="2"/>
        <v>0</v>
      </c>
      <c r="F36" s="11"/>
      <c r="G36" s="11"/>
      <c r="H36" s="11"/>
      <c r="I36" s="17"/>
      <c r="J36" s="17"/>
      <c r="K36" s="14"/>
      <c r="O36" s="14"/>
      <c r="P36" s="14"/>
      <c r="Q36" s="19"/>
      <c r="R36" s="20"/>
    </row>
    <row r="37" spans="1:18" ht="16.5" customHeight="1" x14ac:dyDescent="0.25">
      <c r="A37" s="66" t="s">
        <v>55</v>
      </c>
      <c r="B37" s="42" t="s">
        <v>53</v>
      </c>
      <c r="C37" s="43">
        <v>20</v>
      </c>
      <c r="D37" s="44">
        <v>250</v>
      </c>
      <c r="E37" s="28">
        <f t="shared" si="2"/>
        <v>5000</v>
      </c>
      <c r="F37" s="11"/>
      <c r="G37" s="11"/>
      <c r="H37" s="11"/>
      <c r="I37" s="17"/>
      <c r="J37" s="17"/>
      <c r="K37" s="14"/>
      <c r="O37" s="14"/>
      <c r="P37" s="14"/>
      <c r="Q37" s="19"/>
      <c r="R37" s="20"/>
    </row>
    <row r="38" spans="1:18" ht="16.5" customHeight="1" x14ac:dyDescent="0.25">
      <c r="A38" s="66" t="s">
        <v>56</v>
      </c>
      <c r="B38" s="42" t="s">
        <v>52</v>
      </c>
      <c r="C38" s="43">
        <v>5</v>
      </c>
      <c r="D38" s="44">
        <v>225</v>
      </c>
      <c r="E38" s="28">
        <f t="shared" si="2"/>
        <v>1125</v>
      </c>
      <c r="F38" s="11"/>
      <c r="G38" s="11"/>
      <c r="H38" s="11"/>
      <c r="I38" s="17"/>
      <c r="J38" s="17"/>
      <c r="K38" s="14"/>
      <c r="O38" s="14"/>
      <c r="P38" s="14"/>
      <c r="Q38" s="19"/>
      <c r="R38" s="20"/>
    </row>
    <row r="39" spans="1:18" ht="16.5" customHeight="1" x14ac:dyDescent="0.25">
      <c r="A39" s="66" t="s">
        <v>38</v>
      </c>
      <c r="B39" s="42" t="s">
        <v>48</v>
      </c>
      <c r="C39" s="43">
        <v>40</v>
      </c>
      <c r="D39" s="44">
        <v>900</v>
      </c>
      <c r="E39" s="28">
        <f t="shared" si="2"/>
        <v>36000</v>
      </c>
      <c r="F39" s="11"/>
      <c r="G39" s="11"/>
      <c r="H39" s="11"/>
      <c r="I39" s="17"/>
      <c r="J39" s="17"/>
      <c r="K39" s="14"/>
      <c r="O39" s="14"/>
      <c r="P39" s="14"/>
      <c r="Q39" s="19"/>
      <c r="R39" s="20"/>
    </row>
    <row r="40" spans="1:18" ht="16.5" customHeight="1" x14ac:dyDescent="0.25">
      <c r="A40" s="121" t="s">
        <v>20</v>
      </c>
      <c r="B40" s="77"/>
      <c r="C40" s="77"/>
      <c r="D40" s="78"/>
      <c r="E40" s="30">
        <f>SUM(E29:E39)</f>
        <v>498125</v>
      </c>
      <c r="F40" s="11"/>
      <c r="G40" s="11"/>
      <c r="H40" s="11"/>
      <c r="I40" s="17"/>
      <c r="J40" s="17"/>
      <c r="K40" s="14"/>
      <c r="O40" s="14"/>
      <c r="P40" s="14"/>
      <c r="Q40" s="19"/>
      <c r="R40" s="20"/>
    </row>
    <row r="41" spans="1:18" ht="16.5" customHeight="1" x14ac:dyDescent="0.25">
      <c r="A41" s="121" t="s">
        <v>23</v>
      </c>
      <c r="B41" s="77"/>
      <c r="C41" s="77"/>
      <c r="D41" s="78"/>
      <c r="E41" s="32">
        <v>1200</v>
      </c>
      <c r="F41" s="11"/>
      <c r="G41" s="11"/>
      <c r="H41" s="11"/>
      <c r="I41" s="17"/>
      <c r="J41" s="17"/>
      <c r="K41" s="14"/>
      <c r="O41" s="14"/>
      <c r="P41" s="14"/>
      <c r="Q41" s="19"/>
      <c r="R41" s="20"/>
    </row>
    <row r="42" spans="1:18" ht="16.5" customHeight="1" x14ac:dyDescent="0.25">
      <c r="A42" s="121" t="s">
        <v>24</v>
      </c>
      <c r="B42" s="77"/>
      <c r="C42" s="77"/>
      <c r="D42" s="77"/>
      <c r="E42" s="30">
        <f>E40/E41</f>
        <v>415.10416666666669</v>
      </c>
      <c r="F42" s="11"/>
      <c r="G42" s="11"/>
      <c r="H42" s="11"/>
      <c r="I42" s="17"/>
      <c r="O42" s="14"/>
      <c r="P42" s="14"/>
      <c r="Q42" s="19"/>
      <c r="R42" s="20"/>
    </row>
    <row r="43" spans="1:18" ht="16.5" customHeight="1" x14ac:dyDescent="0.25">
      <c r="A43" s="129" t="s">
        <v>73</v>
      </c>
      <c r="B43" s="91"/>
      <c r="C43" s="91"/>
      <c r="D43" s="91"/>
      <c r="E43" s="92"/>
      <c r="F43" s="11"/>
      <c r="G43" s="11"/>
      <c r="H43" s="11"/>
      <c r="I43" s="93" t="s">
        <v>65</v>
      </c>
      <c r="J43" s="93"/>
      <c r="K43" s="14"/>
      <c r="O43" s="14"/>
      <c r="P43" s="14"/>
      <c r="Q43" s="19"/>
      <c r="R43" s="20"/>
    </row>
    <row r="44" spans="1:18" ht="16.5" customHeight="1" x14ac:dyDescent="0.25">
      <c r="A44" s="65" t="s">
        <v>27</v>
      </c>
      <c r="B44" s="42" t="s">
        <v>48</v>
      </c>
      <c r="C44" s="43">
        <v>55</v>
      </c>
      <c r="D44" s="44">
        <v>300</v>
      </c>
      <c r="E44" s="28">
        <f>C44*D44</f>
        <v>16500</v>
      </c>
      <c r="F44" s="11"/>
      <c r="G44" s="11"/>
      <c r="H44" s="11"/>
      <c r="I44" s="17"/>
      <c r="J44" s="17"/>
      <c r="K44" s="14"/>
      <c r="O44" s="14"/>
      <c r="P44" s="14"/>
      <c r="Q44" s="19"/>
      <c r="R44" s="20"/>
    </row>
    <row r="45" spans="1:18" ht="16.5" customHeight="1" x14ac:dyDescent="0.25">
      <c r="A45" s="65" t="s">
        <v>30</v>
      </c>
      <c r="B45" s="42" t="s">
        <v>48</v>
      </c>
      <c r="C45" s="43">
        <v>35</v>
      </c>
      <c r="D45" s="44">
        <v>300</v>
      </c>
      <c r="E45" s="28">
        <f t="shared" ref="E45:E54" si="3">C45*D45</f>
        <v>10500</v>
      </c>
      <c r="F45" s="11"/>
      <c r="G45" s="11"/>
      <c r="H45" s="11"/>
      <c r="I45" s="17"/>
      <c r="J45" s="17"/>
      <c r="K45" s="14"/>
      <c r="O45" s="14"/>
      <c r="P45" s="14"/>
      <c r="Q45" s="19"/>
      <c r="R45" s="20"/>
    </row>
    <row r="46" spans="1:18" ht="16.5" customHeight="1" x14ac:dyDescent="0.25">
      <c r="A46" s="65" t="s">
        <v>33</v>
      </c>
      <c r="B46" s="42" t="s">
        <v>48</v>
      </c>
      <c r="C46" s="43">
        <v>40</v>
      </c>
      <c r="D46" s="44">
        <v>650</v>
      </c>
      <c r="E46" s="28">
        <f t="shared" si="3"/>
        <v>26000</v>
      </c>
      <c r="F46" s="11"/>
      <c r="G46" s="11"/>
      <c r="H46" s="11"/>
      <c r="I46" s="17"/>
      <c r="J46" s="17"/>
      <c r="K46" s="14"/>
      <c r="O46" s="14"/>
      <c r="P46" s="14"/>
      <c r="Q46" s="19"/>
      <c r="R46" s="20"/>
    </row>
    <row r="47" spans="1:18" ht="16.5" customHeight="1" x14ac:dyDescent="0.25">
      <c r="A47" s="68" t="s">
        <v>29</v>
      </c>
      <c r="B47" s="42" t="s">
        <v>48</v>
      </c>
      <c r="C47" s="43">
        <v>20</v>
      </c>
      <c r="D47" s="44">
        <v>250</v>
      </c>
      <c r="E47" s="28">
        <f t="shared" si="3"/>
        <v>5000</v>
      </c>
      <c r="F47" s="11"/>
      <c r="G47" s="11"/>
      <c r="H47" s="11"/>
      <c r="I47" s="17"/>
      <c r="J47" s="17"/>
      <c r="K47" s="14"/>
      <c r="O47" s="14"/>
      <c r="P47" s="14"/>
      <c r="Q47" s="19"/>
      <c r="R47" s="20"/>
    </row>
    <row r="48" spans="1:18" ht="16.5" customHeight="1" x14ac:dyDescent="0.25">
      <c r="A48" s="66" t="s">
        <v>59</v>
      </c>
      <c r="B48" s="42" t="s">
        <v>58</v>
      </c>
      <c r="C48" s="45">
        <v>1750000</v>
      </c>
      <c r="D48" s="44">
        <v>0.4</v>
      </c>
      <c r="E48" s="28">
        <f t="shared" si="3"/>
        <v>700000</v>
      </c>
      <c r="F48" s="11"/>
      <c r="G48" s="11"/>
      <c r="H48" s="11"/>
      <c r="I48" s="17"/>
      <c r="J48" s="17"/>
      <c r="K48" s="14"/>
      <c r="O48" s="14"/>
      <c r="P48" s="14"/>
      <c r="Q48" s="19"/>
      <c r="R48" s="20"/>
    </row>
    <row r="49" spans="1:18" ht="16.5" customHeight="1" x14ac:dyDescent="0.25">
      <c r="A49" s="66" t="s">
        <v>57</v>
      </c>
      <c r="B49" s="42" t="s">
        <v>58</v>
      </c>
      <c r="C49" s="45">
        <v>1750000</v>
      </c>
      <c r="D49" s="44">
        <v>0.4</v>
      </c>
      <c r="E49" s="28">
        <f t="shared" si="3"/>
        <v>700000</v>
      </c>
      <c r="F49" s="11"/>
      <c r="G49" s="62" t="s">
        <v>72</v>
      </c>
      <c r="H49" s="11"/>
      <c r="I49" s="17"/>
      <c r="J49" s="17"/>
      <c r="K49" s="14"/>
      <c r="O49" s="14"/>
      <c r="P49" s="14"/>
      <c r="Q49" s="19"/>
      <c r="R49" s="20"/>
    </row>
    <row r="50" spans="1:18" ht="16.5" customHeight="1" x14ac:dyDescent="0.25">
      <c r="A50" s="66" t="s">
        <v>36</v>
      </c>
      <c r="B50" s="42" t="s">
        <v>49</v>
      </c>
      <c r="C50" s="43">
        <v>0</v>
      </c>
      <c r="D50" s="44">
        <v>0</v>
      </c>
      <c r="E50" s="28">
        <f>C50*D50</f>
        <v>0</v>
      </c>
      <c r="F50" s="11"/>
      <c r="G50" s="11"/>
      <c r="H50" s="11"/>
      <c r="I50" s="17"/>
      <c r="J50" s="17"/>
      <c r="K50" s="14"/>
      <c r="O50" s="14"/>
      <c r="P50" s="14"/>
      <c r="Q50" s="19"/>
      <c r="R50" s="20"/>
    </row>
    <row r="51" spans="1:18" ht="16.5" customHeight="1" x14ac:dyDescent="0.25">
      <c r="A51" s="66" t="s">
        <v>37</v>
      </c>
      <c r="B51" s="42" t="s">
        <v>49</v>
      </c>
      <c r="C51" s="43">
        <v>0</v>
      </c>
      <c r="D51" s="44">
        <v>0</v>
      </c>
      <c r="E51" s="28">
        <f t="shared" si="3"/>
        <v>0</v>
      </c>
      <c r="F51" s="11"/>
      <c r="G51" s="11"/>
      <c r="H51" s="11"/>
      <c r="I51" s="17"/>
      <c r="J51" s="17"/>
      <c r="K51" s="14"/>
      <c r="O51" s="14"/>
      <c r="P51" s="14"/>
      <c r="Q51" s="19"/>
      <c r="R51" s="20"/>
    </row>
    <row r="52" spans="1:18" ht="16.5" customHeight="1" x14ac:dyDescent="0.25">
      <c r="A52" s="66" t="s">
        <v>55</v>
      </c>
      <c r="B52" s="42" t="s">
        <v>53</v>
      </c>
      <c r="C52" s="43">
        <v>16</v>
      </c>
      <c r="D52" s="44">
        <v>250</v>
      </c>
      <c r="E52" s="28">
        <f t="shared" si="3"/>
        <v>4000</v>
      </c>
      <c r="F52" s="11"/>
      <c r="G52" s="11"/>
      <c r="H52" s="11"/>
      <c r="I52" s="17"/>
      <c r="J52" s="17"/>
      <c r="K52" s="14"/>
      <c r="O52" s="14"/>
      <c r="P52" s="14"/>
      <c r="Q52" s="19"/>
      <c r="R52" s="20"/>
    </row>
    <row r="53" spans="1:18" ht="16.5" customHeight="1" x14ac:dyDescent="0.25">
      <c r="A53" s="66" t="s">
        <v>44</v>
      </c>
      <c r="B53" s="42" t="s">
        <v>52</v>
      </c>
      <c r="C53" s="43">
        <v>5</v>
      </c>
      <c r="D53" s="44">
        <v>225</v>
      </c>
      <c r="E53" s="28">
        <f t="shared" si="3"/>
        <v>1125</v>
      </c>
      <c r="F53" s="11"/>
      <c r="G53" s="11"/>
      <c r="H53" s="11"/>
      <c r="I53" s="17"/>
      <c r="J53" s="17"/>
      <c r="K53" s="14"/>
      <c r="O53" s="14"/>
      <c r="P53" s="14"/>
      <c r="Q53" s="19"/>
      <c r="R53" s="20"/>
    </row>
    <row r="54" spans="1:18" ht="16.5" customHeight="1" x14ac:dyDescent="0.25">
      <c r="A54" s="66" t="s">
        <v>39</v>
      </c>
      <c r="B54" s="42" t="s">
        <v>48</v>
      </c>
      <c r="C54" s="43">
        <v>40</v>
      </c>
      <c r="D54" s="44">
        <v>900</v>
      </c>
      <c r="E54" s="28">
        <f t="shared" si="3"/>
        <v>36000</v>
      </c>
      <c r="F54" s="11"/>
      <c r="G54" s="11"/>
      <c r="H54" s="11"/>
      <c r="I54" s="17"/>
      <c r="J54" s="17"/>
      <c r="K54" s="14"/>
      <c r="O54" s="14"/>
      <c r="P54" s="14"/>
      <c r="Q54" s="19"/>
      <c r="R54" s="20"/>
    </row>
    <row r="55" spans="1:18" ht="16.5" customHeight="1" x14ac:dyDescent="0.25">
      <c r="A55" s="121" t="s">
        <v>26</v>
      </c>
      <c r="B55" s="77"/>
      <c r="C55" s="77"/>
      <c r="D55" s="78"/>
      <c r="E55" s="30">
        <f>SUM(E44:E54)</f>
        <v>1499125</v>
      </c>
      <c r="F55" s="11"/>
      <c r="G55" s="11"/>
      <c r="H55" s="11"/>
      <c r="I55" s="17"/>
      <c r="J55" s="17"/>
      <c r="K55" s="14"/>
      <c r="O55" s="14"/>
      <c r="P55" s="14"/>
      <c r="Q55" s="19"/>
      <c r="R55" s="20"/>
    </row>
    <row r="56" spans="1:18" ht="16.5" customHeight="1" x14ac:dyDescent="0.25">
      <c r="A56" s="121" t="s">
        <v>23</v>
      </c>
      <c r="B56" s="77"/>
      <c r="C56" s="77"/>
      <c r="D56" s="78"/>
      <c r="E56" s="32">
        <v>1200</v>
      </c>
      <c r="F56" s="11"/>
      <c r="G56" s="11"/>
      <c r="H56" s="11"/>
      <c r="I56" s="17"/>
      <c r="J56" s="17"/>
      <c r="K56" s="14"/>
      <c r="O56" s="14"/>
      <c r="P56" s="14"/>
      <c r="Q56" s="19"/>
      <c r="R56" s="20"/>
    </row>
    <row r="57" spans="1:18" ht="16.5" customHeight="1" x14ac:dyDescent="0.25">
      <c r="A57" s="121" t="s">
        <v>24</v>
      </c>
      <c r="B57" s="77"/>
      <c r="C57" s="77"/>
      <c r="D57" s="77"/>
      <c r="E57" s="30">
        <f>E55/E56</f>
        <v>1249.2708333333333</v>
      </c>
      <c r="F57" s="11"/>
      <c r="G57" s="11"/>
      <c r="H57" s="11"/>
      <c r="I57" s="17"/>
      <c r="J57" s="17"/>
      <c r="K57" s="14"/>
      <c r="O57" s="14"/>
      <c r="P57" s="14"/>
      <c r="Q57" s="19"/>
      <c r="R57" s="20"/>
    </row>
    <row r="58" spans="1:18" ht="16.5" customHeight="1" x14ac:dyDescent="0.25">
      <c r="A58" s="123" t="s">
        <v>2</v>
      </c>
      <c r="B58" s="98"/>
      <c r="C58" s="98"/>
      <c r="D58" s="98"/>
      <c r="E58" s="99"/>
      <c r="F58" s="9"/>
      <c r="G58" s="9"/>
      <c r="H58" s="9"/>
      <c r="I58" s="9"/>
      <c r="J58" s="9"/>
      <c r="K58" s="100" t="s">
        <v>2</v>
      </c>
      <c r="L58" s="100"/>
      <c r="M58" s="19"/>
      <c r="N58" s="19"/>
      <c r="O58" s="9"/>
      <c r="P58" s="9"/>
      <c r="Q58" s="9"/>
      <c r="R58" s="9"/>
    </row>
    <row r="59" spans="1:18" ht="16.5" customHeight="1" x14ac:dyDescent="0.25">
      <c r="A59" s="65" t="s">
        <v>27</v>
      </c>
      <c r="B59" s="38" t="s">
        <v>48</v>
      </c>
      <c r="C59" s="35">
        <v>12</v>
      </c>
      <c r="D59" s="33">
        <v>300</v>
      </c>
      <c r="E59" s="29">
        <f>C59*D59</f>
        <v>3600</v>
      </c>
      <c r="F59" s="12"/>
      <c r="G59" s="12"/>
      <c r="H59" s="12"/>
      <c r="I59" s="12"/>
      <c r="J59" s="12"/>
      <c r="K59" s="14"/>
      <c r="L59" s="14"/>
      <c r="M59" s="14"/>
      <c r="N59" s="14"/>
      <c r="O59" s="14"/>
      <c r="P59" s="14"/>
      <c r="Q59" s="14"/>
    </row>
    <row r="60" spans="1:18" ht="16.5" customHeight="1" x14ac:dyDescent="0.25">
      <c r="A60" s="65" t="s">
        <v>28</v>
      </c>
      <c r="B60" s="38" t="s">
        <v>48</v>
      </c>
      <c r="C60" s="35">
        <v>20</v>
      </c>
      <c r="D60" s="33">
        <v>150</v>
      </c>
      <c r="E60" s="29">
        <f t="shared" ref="E60:E61" si="4">C60*D60</f>
        <v>3000</v>
      </c>
      <c r="F60" s="12"/>
      <c r="G60" s="12"/>
      <c r="H60" s="12"/>
      <c r="I60" s="12"/>
      <c r="J60" s="12"/>
      <c r="K60" s="14"/>
      <c r="L60" s="14"/>
      <c r="M60" s="14"/>
      <c r="N60" s="14"/>
      <c r="O60" s="14"/>
      <c r="P60" s="14"/>
      <c r="Q60" s="14"/>
    </row>
    <row r="61" spans="1:18" ht="16.5" customHeight="1" x14ac:dyDescent="0.25">
      <c r="A61" s="68" t="s">
        <v>29</v>
      </c>
      <c r="B61" s="38" t="s">
        <v>48</v>
      </c>
      <c r="C61" s="35">
        <v>8</v>
      </c>
      <c r="D61" s="33">
        <v>250</v>
      </c>
      <c r="E61" s="29">
        <f t="shared" si="4"/>
        <v>2000</v>
      </c>
      <c r="F61" s="12"/>
      <c r="G61" s="12"/>
      <c r="H61" s="12"/>
      <c r="I61" s="12"/>
      <c r="J61" s="12"/>
      <c r="K61" s="14"/>
      <c r="L61" s="14"/>
      <c r="M61" s="14"/>
      <c r="N61" s="14"/>
      <c r="O61" s="14"/>
      <c r="P61" s="14"/>
      <c r="Q61" s="14"/>
    </row>
    <row r="62" spans="1:18" ht="16.5" customHeight="1" x14ac:dyDescent="0.25">
      <c r="A62" s="121" t="s">
        <v>4</v>
      </c>
      <c r="B62" s="77"/>
      <c r="C62" s="77"/>
      <c r="D62" s="78"/>
      <c r="E62" s="30">
        <f>SUM(E59:E61)</f>
        <v>8600</v>
      </c>
      <c r="F62" s="17"/>
      <c r="G62" s="17"/>
      <c r="H62" s="17"/>
      <c r="I62" s="17"/>
      <c r="J62" s="17"/>
      <c r="K62" s="14"/>
      <c r="L62" s="88" t="s">
        <v>0</v>
      </c>
      <c r="M62" s="88"/>
      <c r="N62" s="14"/>
      <c r="O62" s="14"/>
      <c r="P62" s="14"/>
      <c r="Q62" s="19"/>
      <c r="R62" s="20"/>
    </row>
    <row r="63" spans="1:18" ht="16.5" customHeight="1" x14ac:dyDescent="0.25">
      <c r="A63" s="122" t="s">
        <v>0</v>
      </c>
      <c r="B63" s="74"/>
      <c r="C63" s="74"/>
      <c r="D63" s="74"/>
      <c r="E63" s="75"/>
      <c r="F63" s="9"/>
      <c r="G63" s="9"/>
      <c r="H63" s="9"/>
      <c r="I63" s="9"/>
      <c r="J63" s="9"/>
      <c r="K63" s="9"/>
      <c r="N63" s="9"/>
      <c r="O63" s="27"/>
      <c r="P63" s="27"/>
      <c r="Q63" s="9"/>
      <c r="R63" s="9"/>
    </row>
    <row r="64" spans="1:18" ht="16.5" customHeight="1" x14ac:dyDescent="0.25">
      <c r="A64" s="65" t="s">
        <v>27</v>
      </c>
      <c r="B64" s="38" t="s">
        <v>48</v>
      </c>
      <c r="C64" s="35">
        <v>8</v>
      </c>
      <c r="D64" s="33">
        <v>300</v>
      </c>
      <c r="E64" s="29">
        <f>C64*D64</f>
        <v>2400</v>
      </c>
      <c r="F64" s="12"/>
      <c r="G64" s="12"/>
      <c r="H64" s="12"/>
      <c r="I64" s="12"/>
      <c r="J64" s="12"/>
      <c r="K64" s="14"/>
      <c r="L64" s="14"/>
      <c r="M64" s="14"/>
      <c r="N64" s="14"/>
      <c r="O64" s="14"/>
      <c r="P64" s="14"/>
      <c r="Q64" s="14"/>
    </row>
    <row r="65" spans="1:18" ht="16.5" customHeight="1" x14ac:dyDescent="0.25">
      <c r="A65" s="65" t="s">
        <v>28</v>
      </c>
      <c r="B65" s="38" t="s">
        <v>48</v>
      </c>
      <c r="C65" s="35">
        <v>12</v>
      </c>
      <c r="D65" s="33">
        <v>150</v>
      </c>
      <c r="E65" s="29">
        <f t="shared" ref="E65:E66" si="5">C65*D65</f>
        <v>1800</v>
      </c>
      <c r="F65" s="12"/>
      <c r="G65" s="18"/>
      <c r="H65" s="18"/>
      <c r="I65" s="18"/>
      <c r="J65" s="18"/>
      <c r="K65" s="14"/>
      <c r="L65" s="14"/>
      <c r="M65" s="14"/>
      <c r="N65" s="14"/>
      <c r="O65" s="14"/>
      <c r="P65" s="14"/>
      <c r="Q65" s="14"/>
    </row>
    <row r="66" spans="1:18" ht="16.5" customHeight="1" x14ac:dyDescent="0.25">
      <c r="A66" s="68" t="s">
        <v>29</v>
      </c>
      <c r="B66" s="38" t="s">
        <v>48</v>
      </c>
      <c r="C66" s="35">
        <v>10</v>
      </c>
      <c r="D66" s="33">
        <v>250</v>
      </c>
      <c r="E66" s="29">
        <f t="shared" si="5"/>
        <v>2500</v>
      </c>
      <c r="F66" s="12"/>
      <c r="G66" s="12"/>
      <c r="H66" s="12"/>
      <c r="O66" s="14"/>
      <c r="P66" s="14"/>
      <c r="Q66" s="14"/>
    </row>
    <row r="67" spans="1:18" ht="16.5" customHeight="1" x14ac:dyDescent="0.25">
      <c r="A67" s="121" t="s">
        <v>5</v>
      </c>
      <c r="B67" s="77"/>
      <c r="C67" s="77"/>
      <c r="D67" s="78"/>
      <c r="E67" s="46">
        <f>SUM(E64:E66)</f>
        <v>6700</v>
      </c>
      <c r="F67" s="17"/>
      <c r="G67" s="17"/>
      <c r="H67" s="17"/>
      <c r="O67" s="14"/>
      <c r="P67" s="14"/>
      <c r="Q67" s="19"/>
      <c r="R67" s="20"/>
    </row>
    <row r="68" spans="1:18" ht="16.5" customHeight="1" x14ac:dyDescent="0.25">
      <c r="A68" s="133"/>
      <c r="B68" s="80"/>
      <c r="C68" s="80"/>
      <c r="D68" s="80"/>
      <c r="E68" s="81"/>
      <c r="F68" s="17"/>
      <c r="L68" s="14"/>
      <c r="M68" s="14"/>
      <c r="N68" s="14"/>
      <c r="O68" s="14"/>
      <c r="P68" s="14"/>
      <c r="Q68" s="19"/>
      <c r="R68" s="20"/>
    </row>
    <row r="69" spans="1:18" ht="16.5" customHeight="1" x14ac:dyDescent="0.25">
      <c r="A69" s="127" t="s">
        <v>1</v>
      </c>
      <c r="B69" s="83"/>
      <c r="C69" s="83"/>
      <c r="D69" s="84"/>
      <c r="E69" s="30">
        <f>SUM(E11,E25,E40,E55,E62,E67)</f>
        <v>4642700</v>
      </c>
      <c r="F69" s="11"/>
      <c r="L69" s="19"/>
      <c r="M69" s="19"/>
      <c r="N69" s="19"/>
      <c r="O69" s="19"/>
      <c r="P69" s="19"/>
      <c r="Q69" s="19"/>
      <c r="R69" s="20"/>
    </row>
    <row r="70" spans="1:18" ht="16.5" customHeight="1" x14ac:dyDescent="0.25">
      <c r="A70" s="127" t="s">
        <v>9</v>
      </c>
      <c r="B70" s="83"/>
      <c r="C70" s="83"/>
      <c r="D70" s="84"/>
      <c r="E70" s="47">
        <v>1200</v>
      </c>
      <c r="F70" s="15"/>
      <c r="I70" s="8"/>
      <c r="L70" s="17"/>
      <c r="M70" s="17"/>
      <c r="N70" s="17"/>
      <c r="O70" s="17"/>
      <c r="P70" s="17"/>
      <c r="Q70" s="17"/>
    </row>
    <row r="71" spans="1:18" ht="16.5" customHeight="1" x14ac:dyDescent="0.25">
      <c r="A71" s="126" t="s">
        <v>8</v>
      </c>
      <c r="B71" s="86"/>
      <c r="C71" s="86"/>
      <c r="D71" s="87"/>
      <c r="E71" s="30">
        <f>E69/E70</f>
        <v>3868.9166666666665</v>
      </c>
      <c r="F71" s="11"/>
      <c r="G71" s="11"/>
      <c r="H71" s="11"/>
      <c r="I71" s="17"/>
      <c r="J71" s="17"/>
      <c r="K71" s="17"/>
      <c r="L71" s="17"/>
      <c r="M71" s="17"/>
      <c r="N71" s="17"/>
      <c r="O71" s="17"/>
      <c r="P71" s="17"/>
      <c r="Q71" s="17"/>
    </row>
    <row r="72" spans="1:18" ht="16.5" customHeight="1" x14ac:dyDescent="0.25">
      <c r="A72" s="69"/>
      <c r="B72" s="69"/>
      <c r="C72" s="69"/>
      <c r="D72" s="70"/>
      <c r="E72" s="5"/>
    </row>
    <row r="73" spans="1:18" ht="16.5" customHeight="1" x14ac:dyDescent="0.25">
      <c r="A73" s="72" t="s">
        <v>15</v>
      </c>
      <c r="B73" s="72"/>
      <c r="C73" s="72"/>
      <c r="D73" s="72"/>
      <c r="E73" s="72"/>
    </row>
    <row r="74" spans="1:18" ht="16.5" customHeight="1" x14ac:dyDescent="0.25">
      <c r="A74" s="72"/>
      <c r="B74" s="72"/>
      <c r="C74" s="72"/>
      <c r="D74" s="72"/>
      <c r="E74" s="72"/>
    </row>
    <row r="75" spans="1:18" ht="16.5" customHeight="1" x14ac:dyDescent="0.25">
      <c r="A75" s="72"/>
      <c r="B75" s="72"/>
      <c r="C75" s="72"/>
      <c r="D75" s="72"/>
      <c r="E75" s="72"/>
      <c r="G75" s="9"/>
      <c r="H75" s="9"/>
    </row>
    <row r="76" spans="1:18" ht="16.5" customHeight="1" x14ac:dyDescent="0.25">
      <c r="A76" s="72"/>
      <c r="B76" s="72"/>
      <c r="C76" s="72"/>
      <c r="D76" s="72"/>
      <c r="E76" s="72"/>
      <c r="G76" s="9"/>
      <c r="H76" s="9"/>
    </row>
    <row r="77" spans="1:18" ht="16.5" customHeight="1" x14ac:dyDescent="0.25">
      <c r="A77" s="72"/>
      <c r="B77" s="72"/>
      <c r="C77" s="72"/>
      <c r="D77" s="72"/>
      <c r="E77" s="72"/>
      <c r="G77" s="9"/>
      <c r="H77" s="9"/>
    </row>
    <row r="78" spans="1:18" ht="16.5" customHeight="1" x14ac:dyDescent="0.25">
      <c r="D78"/>
      <c r="G78" s="9"/>
      <c r="H78" s="9"/>
    </row>
    <row r="79" spans="1:18" ht="16.5" customHeight="1" x14ac:dyDescent="0.25">
      <c r="A79" s="27" t="s">
        <v>10</v>
      </c>
      <c r="G79" s="9"/>
      <c r="H79" s="9"/>
      <c r="I79" s="9"/>
      <c r="J79" s="9"/>
    </row>
    <row r="80" spans="1:18" ht="16.5" customHeight="1" x14ac:dyDescent="0.25">
      <c r="A80" s="27"/>
      <c r="G80" s="9"/>
      <c r="H80" s="9"/>
      <c r="I80" s="9"/>
      <c r="J80" s="9"/>
    </row>
    <row r="81" spans="1:10" ht="16.5" customHeight="1" x14ac:dyDescent="0.25">
      <c r="A81" s="9" t="s">
        <v>31</v>
      </c>
      <c r="B81" s="9"/>
      <c r="C81" s="9"/>
      <c r="D81" s="9"/>
      <c r="E81" s="9"/>
      <c r="F81" s="9"/>
      <c r="G81" s="9"/>
      <c r="H81" s="9"/>
      <c r="I81" s="9"/>
      <c r="J81" s="9"/>
    </row>
    <row r="82" spans="1:10" ht="16.5" customHeight="1" x14ac:dyDescent="0.25">
      <c r="A82" s="9" t="s">
        <v>32</v>
      </c>
      <c r="B82" s="9"/>
      <c r="C82" s="9"/>
      <c r="D82" s="9"/>
      <c r="E82" s="9"/>
      <c r="F82" s="9"/>
      <c r="I82" s="9"/>
      <c r="J82" s="9"/>
    </row>
    <row r="83" spans="1:10" ht="16.5" customHeight="1" x14ac:dyDescent="0.25">
      <c r="A83" s="9" t="s">
        <v>35</v>
      </c>
      <c r="B83" s="9"/>
      <c r="C83" s="9"/>
      <c r="D83" s="9"/>
      <c r="E83" s="9"/>
      <c r="F83" s="9"/>
      <c r="I83" s="9"/>
      <c r="J83" s="9"/>
    </row>
    <row r="84" spans="1:10" ht="16.5" customHeight="1" x14ac:dyDescent="0.25">
      <c r="A84" s="9" t="s">
        <v>34</v>
      </c>
      <c r="B84" s="9"/>
      <c r="C84" s="9"/>
      <c r="D84" s="9"/>
      <c r="E84" s="9"/>
      <c r="F84" s="9"/>
    </row>
    <row r="85" spans="1:10" ht="16.5" customHeight="1" x14ac:dyDescent="0.25">
      <c r="A85" t="s">
        <v>40</v>
      </c>
    </row>
    <row r="86" spans="1:10" ht="16.5" customHeight="1" x14ac:dyDescent="0.25">
      <c r="A86" t="s">
        <v>41</v>
      </c>
    </row>
    <row r="87" spans="1:10" ht="16.5" customHeight="1" x14ac:dyDescent="0.25">
      <c r="A87" t="s">
        <v>42</v>
      </c>
    </row>
    <row r="88" spans="1:10" ht="16.5" customHeight="1" x14ac:dyDescent="0.25">
      <c r="A88" t="s">
        <v>43</v>
      </c>
    </row>
    <row r="89" spans="1:10" ht="16.5" customHeight="1" x14ac:dyDescent="0.25">
      <c r="A89" t="s">
        <v>11</v>
      </c>
    </row>
    <row r="90" spans="1:10" ht="16.5" customHeight="1" x14ac:dyDescent="0.25">
      <c r="A90" t="s">
        <v>12</v>
      </c>
      <c r="E90" s="1"/>
      <c r="F90" s="1"/>
    </row>
    <row r="104" spans="4:4" x14ac:dyDescent="0.25">
      <c r="D104"/>
    </row>
    <row r="105" spans="4:4" x14ac:dyDescent="0.25">
      <c r="D105"/>
    </row>
    <row r="106" spans="4:4" x14ac:dyDescent="0.25">
      <c r="D106"/>
    </row>
    <row r="107" spans="4:4" x14ac:dyDescent="0.25">
      <c r="D107"/>
    </row>
    <row r="108" spans="4:4" x14ac:dyDescent="0.25">
      <c r="D108"/>
    </row>
    <row r="109" spans="4:4" x14ac:dyDescent="0.25">
      <c r="D109"/>
    </row>
    <row r="110" spans="4:4" x14ac:dyDescent="0.25">
      <c r="D110"/>
    </row>
    <row r="111" spans="4:4" x14ac:dyDescent="0.25">
      <c r="D111"/>
    </row>
    <row r="112" spans="4:4" x14ac:dyDescent="0.25">
      <c r="D112"/>
    </row>
    <row r="113" spans="4:4" x14ac:dyDescent="0.25">
      <c r="D113"/>
    </row>
    <row r="114" spans="4:4" x14ac:dyDescent="0.25">
      <c r="D114"/>
    </row>
  </sheetData>
  <mergeCells count="32">
    <mergeCell ref="G1:M1"/>
    <mergeCell ref="L62:M62"/>
    <mergeCell ref="I28:J28"/>
    <mergeCell ref="K58:L58"/>
    <mergeCell ref="A68:E68"/>
    <mergeCell ref="A57:D57"/>
    <mergeCell ref="G14:H14"/>
    <mergeCell ref="I43:J43"/>
    <mergeCell ref="A55:D55"/>
    <mergeCell ref="A40:D40"/>
    <mergeCell ref="A42:D42"/>
    <mergeCell ref="A11:D11"/>
    <mergeCell ref="A13:D13"/>
    <mergeCell ref="A26:D26"/>
    <mergeCell ref="A27:D27"/>
    <mergeCell ref="A41:D41"/>
    <mergeCell ref="A73:E77"/>
    <mergeCell ref="A1:E2"/>
    <mergeCell ref="A67:D67"/>
    <mergeCell ref="A62:D62"/>
    <mergeCell ref="A63:E63"/>
    <mergeCell ref="A58:E58"/>
    <mergeCell ref="A12:D12"/>
    <mergeCell ref="A25:D25"/>
    <mergeCell ref="A14:E14"/>
    <mergeCell ref="A4:E4"/>
    <mergeCell ref="A71:D71"/>
    <mergeCell ref="A69:D69"/>
    <mergeCell ref="A70:D70"/>
    <mergeCell ref="A28:E28"/>
    <mergeCell ref="A56:D56"/>
    <mergeCell ref="A43:E43"/>
  </mergeCells>
  <pageMargins left="0.70866141732283472" right="0.70866141732283472" top="0.74803149606299213" bottom="0.74803149606299213" header="0.31496062992125984" footer="0.31496062992125984"/>
  <pageSetup paperSize="3" scale="46" fitToWidth="0" orientation="portrait" r:id="rId1"/>
  <customProperties>
    <customPr name="OrphanNamesChecked"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P14_Budget</vt:lpstr>
      <vt:lpstr>P20_Budget</vt:lpstr>
      <vt:lpstr>P14 and P20_Combined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Chicoine</dc:creator>
  <cp:lastModifiedBy>Rashelle Harley</cp:lastModifiedBy>
  <cp:lastPrinted>2023-04-19T23:21:27Z</cp:lastPrinted>
  <dcterms:created xsi:type="dcterms:W3CDTF">2019-04-12T20:51:11Z</dcterms:created>
  <dcterms:modified xsi:type="dcterms:W3CDTF">2024-10-28T16:25:08Z</dcterms:modified>
</cp:coreProperties>
</file>